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vdp.sharepoint.com/sites/SVDJ-Bureau/Gedeelde documenten/Verzamelen en Verwerken/5. Regelingen/Onderzoeksregeling Open Aanvraag 2026-2027/"/>
    </mc:Choice>
  </mc:AlternateContent>
  <xr:revisionPtr revIDLastSave="1089" documentId="8_{CE0403BD-6912-4CC5-B85E-232BC33BE7C6}" xr6:coauthVersionLast="47" xr6:coauthVersionMax="47" xr10:uidLastSave="{45FA9DE7-30D4-4588-864C-95829C11B538}"/>
  <workbookProtection workbookAlgorithmName="SHA-512" workbookHashValue="6rZdLlOJ0Uqc76Un0sfA3MqRHUxDG148xAGDQ7lm/kTTEFZPLCfxML5eND+i5h8xNAcNCQR2TnLv9bhk1ROD8w==" workbookSaltValue="0Pvc/FHDAgRuol3R0CrbKA==" workbookSpinCount="100000" lockStructure="1"/>
  <bookViews>
    <workbookView xWindow="34440" yWindow="-120" windowWidth="29040" windowHeight="15720" xr2:uid="{02C34B88-7C3B-4041-8271-F870A6592389}"/>
  </bookViews>
  <sheets>
    <sheet name="ONZ2026-2027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8" l="1"/>
  <c r="G57" i="8" l="1" a="1"/>
  <c r="G57" i="8" s="1"/>
  <c r="H57" i="8" s="1"/>
  <c r="G56" i="8" a="1"/>
  <c r="G56" i="8" s="1"/>
  <c r="H56" i="8" s="1"/>
  <c r="G55" i="8" a="1"/>
  <c r="G55" i="8" s="1"/>
  <c r="H55" i="8" s="1"/>
  <c r="G54" i="8" a="1"/>
  <c r="G54" i="8" s="1"/>
  <c r="H54" i="8" s="1"/>
  <c r="G53" i="8" a="1"/>
  <c r="G53" i="8" s="1"/>
  <c r="H53" i="8" s="1"/>
  <c r="G52" i="8" a="1"/>
  <c r="G52" i="8" s="1"/>
  <c r="H52" i="8" s="1"/>
  <c r="G51" i="8" a="1"/>
  <c r="G51" i="8" s="1"/>
  <c r="H51" i="8" s="1"/>
  <c r="G50" i="8" a="1"/>
  <c r="G50" i="8" s="1"/>
  <c r="H50" i="8" s="1"/>
  <c r="G49" i="8" a="1"/>
  <c r="G49" i="8" s="1"/>
  <c r="H49" i="8" s="1"/>
  <c r="G48" i="8" a="1"/>
  <c r="G48" i="8" s="1"/>
  <c r="H48" i="8" s="1"/>
  <c r="G47" i="8" a="1"/>
  <c r="G47" i="8" s="1"/>
  <c r="H47" i="8" s="1"/>
  <c r="G46" i="8" a="1"/>
  <c r="G46" i="8" s="1"/>
  <c r="H46" i="8" s="1"/>
  <c r="G45" i="8" a="1"/>
  <c r="G45" i="8" s="1"/>
  <c r="H45" i="8" s="1"/>
  <c r="G44" i="8" a="1"/>
  <c r="G44" i="8" s="1"/>
  <c r="H44" i="8" s="1"/>
  <c r="G43" i="8" a="1"/>
  <c r="G43" i="8" s="1"/>
  <c r="H43" i="8" s="1"/>
  <c r="G42" i="8" a="1"/>
  <c r="G42" i="8" s="1"/>
  <c r="H42" i="8" s="1"/>
  <c r="G41" i="8" a="1"/>
  <c r="G41" i="8" s="1"/>
  <c r="H41" i="8" s="1"/>
  <c r="G40" i="8" a="1"/>
  <c r="G40" i="8" s="1"/>
  <c r="H40" i="8" s="1"/>
  <c r="I57" i="8" a="1"/>
  <c r="I57" i="8" s="1"/>
  <c r="J57" i="8" s="1"/>
  <c r="I56" i="8" a="1"/>
  <c r="I56" i="8" s="1"/>
  <c r="J56" i="8" s="1"/>
  <c r="I55" i="8" a="1"/>
  <c r="I55" i="8" s="1"/>
  <c r="J55" i="8" s="1"/>
  <c r="I54" i="8" a="1"/>
  <c r="I54" i="8" s="1"/>
  <c r="J54" i="8" s="1"/>
  <c r="I53" i="8" a="1"/>
  <c r="I53" i="8" s="1"/>
  <c r="J53" i="8" s="1"/>
  <c r="I52" i="8" a="1"/>
  <c r="I52" i="8" s="1"/>
  <c r="J52" i="8" s="1"/>
  <c r="I51" i="8" a="1"/>
  <c r="I51" i="8" s="1"/>
  <c r="J51" i="8" s="1"/>
  <c r="I50" i="8" a="1"/>
  <c r="I50" i="8" s="1"/>
  <c r="J50" i="8" s="1"/>
  <c r="I49" i="8" a="1"/>
  <c r="I49" i="8" s="1"/>
  <c r="J49" i="8" s="1"/>
  <c r="I48" i="8" a="1"/>
  <c r="I48" i="8" s="1"/>
  <c r="J48" i="8" s="1"/>
  <c r="I47" i="8" a="1"/>
  <c r="I47" i="8" s="1"/>
  <c r="J47" i="8" s="1"/>
  <c r="I46" i="8" a="1"/>
  <c r="I46" i="8" s="1"/>
  <c r="J46" i="8" s="1"/>
  <c r="I45" i="8" a="1"/>
  <c r="I45" i="8" s="1"/>
  <c r="J45" i="8" s="1"/>
  <c r="I44" i="8" a="1"/>
  <c r="I44" i="8" s="1"/>
  <c r="J44" i="8" s="1"/>
  <c r="I43" i="8" a="1"/>
  <c r="I43" i="8" s="1"/>
  <c r="J43" i="8" s="1"/>
  <c r="I42" i="8" a="1"/>
  <c r="I42" i="8" s="1"/>
  <c r="J42" i="8" s="1"/>
  <c r="I41" i="8" a="1"/>
  <c r="I41" i="8" s="1"/>
  <c r="J41" i="8" s="1"/>
  <c r="I40" i="8" a="1"/>
  <c r="I40" i="8" s="1"/>
  <c r="J40" i="8" s="1"/>
  <c r="K60" i="8"/>
  <c r="F60" i="8"/>
  <c r="F72" i="8" l="1"/>
  <c r="C27" i="8" s="1"/>
  <c r="G60" i="8"/>
  <c r="H60" i="8"/>
  <c r="I60" i="8"/>
  <c r="C26" i="8" l="1"/>
  <c r="C28" i="8" s="1"/>
  <c r="J6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 Breemer</author>
    <author>Carmen Aubel</author>
  </authors>
  <commentList>
    <comment ref="C28" authorId="0" shapeId="0" xr:uid="{9BB2CC1C-5056-467E-B877-31446D48D13C}">
      <text>
        <r>
          <rPr>
            <b/>
            <sz val="12"/>
            <color indexed="81"/>
            <rFont val="Arial"/>
            <family val="2"/>
          </rPr>
          <t>Let op!!</t>
        </r>
        <r>
          <rPr>
            <sz val="12"/>
            <color indexed="81"/>
            <rFont val="Arial"/>
            <family val="2"/>
          </rPr>
          <t xml:space="preserve">
Er kan tot maximaal € 75.000,00 subsidie worden aangevraagd</t>
        </r>
      </text>
    </comment>
    <comment ref="C38" authorId="0" shapeId="0" xr:uid="{DB0BCAED-2A00-433F-BA55-26730D87448D}">
      <text>
        <r>
          <rPr>
            <b/>
            <sz val="9"/>
            <color indexed="81"/>
            <rFont val="Tahoma"/>
            <family val="2"/>
          </rPr>
          <t>Uitleg rollen: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Tahoma"/>
            <family val="2"/>
          </rPr>
          <t>Student-onderzoeker of onderzoeksassistent:</t>
        </r>
        <r>
          <rPr>
            <sz val="9"/>
            <color indexed="81"/>
            <rFont val="Tahoma"/>
            <family val="2"/>
          </rPr>
          <t xml:space="preserve"> een persoon die ondersteunende onderzoekswerkzaamheden verricht onder inhoudelijke begeleiding van een onderzoeker of senior onderzoeker; 
2. </t>
        </r>
        <r>
          <rPr>
            <b/>
            <sz val="9"/>
            <color indexed="81"/>
            <rFont val="Tahoma"/>
            <family val="2"/>
          </rPr>
          <t>Junior onderzoeker</t>
        </r>
        <r>
          <rPr>
            <sz val="9"/>
            <color indexed="81"/>
            <rFont val="Tahoma"/>
            <family val="2"/>
          </rPr>
          <t xml:space="preserve">: een onderzoeker die afgebakende onderzoekswerkzaamheden uitvoert onder inhoudelijke aansturing; 
3. </t>
        </r>
        <r>
          <rPr>
            <b/>
            <sz val="9"/>
            <color indexed="81"/>
            <rFont val="Tahoma"/>
            <family val="2"/>
          </rPr>
          <t xml:space="preserve">Medior onderzoeker: </t>
        </r>
        <r>
          <rPr>
            <sz val="9"/>
            <color indexed="81"/>
            <rFont val="Tahoma"/>
            <family val="2"/>
          </rPr>
          <t xml:space="preserve">een onderzoeker die zelfstandig onderzoekswerkzaamheden uitvoert en medeverantwoordelijkheid draagt voor methodologie en uitvoering; 
</t>
        </r>
        <r>
          <rPr>
            <b/>
            <sz val="9"/>
            <color indexed="81"/>
            <rFont val="Tahoma"/>
            <family val="2"/>
          </rPr>
          <t>4. Senior onderzoeker of lead-onderzoeker</t>
        </r>
        <r>
          <rPr>
            <sz val="9"/>
            <color indexed="81"/>
            <rFont val="Tahoma"/>
            <family val="2"/>
          </rPr>
          <t xml:space="preserve">: een onderzoeker die eindverantwoordelijkheid draagt voor de onderzoeksopzet, methodologische kwaliteit en inhoudelijke aansturing van het onderzoeksteam. 
</t>
        </r>
      </text>
    </comment>
    <comment ref="K38" authorId="1" shapeId="0" xr:uid="{C0ED40EB-679F-41AD-9D1E-C756AFA0DED9}">
      <text>
        <r>
          <rPr>
            <b/>
            <sz val="12"/>
            <color indexed="81"/>
            <rFont val="Arial"/>
            <family val="2"/>
          </rPr>
          <t>Let op!</t>
        </r>
        <r>
          <rPr>
            <sz val="12"/>
            <color indexed="81"/>
            <rFont val="Arial"/>
            <family val="2"/>
          </rPr>
          <t xml:space="preserve">
In totaal kun je maximaal € 75.000 opvoeren.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0" authorId="0" shapeId="0" xr:uid="{0FAE6B34-FD28-4261-A8A6-5E20578F569A}">
      <text>
        <r>
          <rPr>
            <b/>
            <sz val="12"/>
            <color indexed="81"/>
            <rFont val="Arial"/>
            <family val="2"/>
          </rPr>
          <t xml:space="preserve">Let op!
</t>
        </r>
        <r>
          <rPr>
            <sz val="12"/>
            <color indexed="81"/>
            <rFont val="Arial"/>
            <family val="2"/>
          </rPr>
          <t xml:space="preserve">Het minimum te begroten bedrag is € 25.000, in totaal kan er voor maximaal € 75.000,00 worden opgevoerd. 
In deze cel wordt automatisch de optelsom voor u gemaakt. 
</t>
        </r>
      </text>
    </comment>
    <comment ref="B68" authorId="0" shapeId="0" xr:uid="{2F2E2079-D4E2-4C51-80A1-6E316AE13E4D}">
      <text>
        <r>
          <rPr>
            <b/>
            <sz val="9"/>
            <color indexed="81"/>
            <rFont val="Tahoma"/>
            <family val="2"/>
          </rPr>
          <t>Hieronder vallen kosten openbaar vervoer (tweede klasse), kilometervergoedingen (€0,23 per kilometer), hotelovernachtigingen en overige noodzakelijke verblijfskosten die worden gemaakt t.b.v. bijeenkomsten, presentaties, workshops of andere activiteiten gericht op kennisdeling.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9" authorId="0" shapeId="0" xr:uid="{6B360536-A241-40E2-9D13-641118F9746F}">
      <text>
        <r>
          <rPr>
            <b/>
            <sz val="9"/>
            <color indexed="81"/>
            <rFont val="Tahoma"/>
            <family val="2"/>
          </rPr>
          <t>voor zover noodzakelijk voor het verrichten van kwantitatief of kwalitatief onderzoek.
Hieronder worden mede verstaan kosten zoals toegang tot onderzoekspanels, software voor onderzoeksdoeleinden, organisatiekosten voor werk- en reflectiesessies, productiekosten van (publieksversies van) onderzoeksresultaten en codeerwerkzaamheden.
Juridische kosten en kosten voor hardware zoals computers, microfoons en camera’s komen in ieder geval NIET voor subsidie in aanmerking.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0" authorId="0" shapeId="0" xr:uid="{04B6D220-B83D-44C2-A44B-969C6DF796CC}">
      <text>
        <r>
          <rPr>
            <b/>
            <sz val="9"/>
            <color indexed="81"/>
            <rFont val="Tahoma"/>
            <family val="2"/>
          </rPr>
          <t>redacteuren, management, specialisten zoals data-analisten vanuit journalistieke informatiebronnen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<sst xmlns="http://schemas.openxmlformats.org/spreadsheetml/2006/main" count="63" uniqueCount="54">
  <si>
    <r>
      <t xml:space="preserve">Alle </t>
    </r>
    <r>
      <rPr>
        <b/>
        <sz val="11"/>
        <color rgb="FFC00000"/>
        <rFont val="Arial"/>
        <family val="2"/>
      </rPr>
      <t>rode</t>
    </r>
    <r>
      <rPr>
        <sz val="11"/>
        <rFont val="Arial"/>
        <family val="2"/>
      </rPr>
      <t xml:space="preserve"> cellen zijn om in te vullen.</t>
    </r>
  </si>
  <si>
    <t xml:space="preserve">De lege witte cellen vullen zich vanzelf door een ingevulde rode cel of een gemaakte keuze. </t>
  </si>
  <si>
    <t>De lege blauwe cellen zijn totalen en worden vanzelf berekend.</t>
  </si>
  <si>
    <t>Hulp nodig bij het invullen van de begroting?</t>
  </si>
  <si>
    <t>Ga voor extra uitleg met uw muis over de cellen met rechtsboven een rood hoekje.</t>
  </si>
  <si>
    <t>Aanvragende organisaties</t>
  </si>
  <si>
    <t>Projecttitel</t>
  </si>
  <si>
    <t>Penvoerder</t>
  </si>
  <si>
    <r>
      <t xml:space="preserve">Is uw organisatie btw plichtig?                     </t>
    </r>
    <r>
      <rPr>
        <sz val="11.5"/>
        <rFont val="Arial"/>
        <family val="2"/>
      </rPr>
      <t>maak een keuze: ja/nee/deels</t>
    </r>
  </si>
  <si>
    <t>Let op: u dient te begroten voor de hele projectperiode.</t>
  </si>
  <si>
    <t>Let op: de uitvoering van een onderzoek moet minimaal 6 maanden en maximaal 12 maanden duren.</t>
  </si>
  <si>
    <r>
      <t xml:space="preserve">Bij btw-plichtig - begroot de bedragen </t>
    </r>
    <r>
      <rPr>
        <b/>
        <sz val="11"/>
        <rFont val="Arial"/>
        <family val="2"/>
      </rPr>
      <t>exclusief</t>
    </r>
    <r>
      <rPr>
        <sz val="11"/>
        <rFont val="Arial"/>
        <family val="2"/>
      </rPr>
      <t xml:space="preserve"> btw. </t>
    </r>
  </si>
  <si>
    <r>
      <t xml:space="preserve">Bij niet btw-plichtig - begroot de bedragen </t>
    </r>
    <r>
      <rPr>
        <b/>
        <sz val="11"/>
        <rFont val="Arial"/>
        <family val="2"/>
      </rPr>
      <t>inclusief</t>
    </r>
    <r>
      <rPr>
        <sz val="11"/>
        <rFont val="Arial"/>
        <family val="2"/>
      </rPr>
      <t xml:space="preserve"> btw. </t>
    </r>
  </si>
  <si>
    <t>Totale arbeidskosten</t>
  </si>
  <si>
    <t>Totale overige onderzoekskosten</t>
  </si>
  <si>
    <t>Totale subsidie SVDJ</t>
  </si>
  <si>
    <r>
      <rPr>
        <b/>
        <sz val="11"/>
        <color rgb="FFC00000"/>
        <rFont val="Arial"/>
        <family val="2"/>
      </rPr>
      <t>Let op</t>
    </r>
    <r>
      <rPr>
        <sz val="11"/>
        <color rgb="FFC00000"/>
        <rFont val="Arial"/>
        <family val="2"/>
      </rPr>
      <t xml:space="preserve">: </t>
    </r>
    <r>
      <rPr>
        <sz val="11"/>
        <color theme="1"/>
        <rFont val="Arial"/>
        <family val="2"/>
      </rPr>
      <t>deze subsidie is bedoeld als bijdrage aan arbeidsplaatsen.</t>
    </r>
  </si>
  <si>
    <t xml:space="preserve">We vergoeden personele kosten voor gewerkte uren van de bij het onderzoek betrokken personen, voor de onderstaande werkzaamheden:
</t>
  </si>
  <si>
    <t>1. het verrichten van activiteiten ten behoeve van de uitvoering van het onderzoek;</t>
  </si>
  <si>
    <t>2. projectcoördinatie en -administratie van het onderzoek.</t>
  </si>
  <si>
    <r>
      <rPr>
        <b/>
        <sz val="11"/>
        <color rgb="FFC00000"/>
        <rFont val="Arial"/>
        <family val="2"/>
      </rPr>
      <t>Let op:</t>
    </r>
    <r>
      <rPr>
        <sz val="11"/>
        <color theme="1"/>
        <rFont val="Arial"/>
        <family val="2"/>
      </rPr>
      <t xml:space="preserve"> We willen u met klem verzoeken om geen kolommen en formules te overschrijven. </t>
    </r>
  </si>
  <si>
    <t>Arbeidskosten</t>
  </si>
  <si>
    <t>Naam (indien bekend)</t>
  </si>
  <si>
    <t>Functie</t>
  </si>
  <si>
    <t>Organisatie</t>
  </si>
  <si>
    <t>Type contract</t>
  </si>
  <si>
    <t>Aantal uren</t>
  </si>
  <si>
    <t>Max uurtarief excl btw</t>
  </si>
  <si>
    <t>Totale kosten excl btw</t>
  </si>
  <si>
    <t>Max uurtarief incl btw</t>
  </si>
  <si>
    <t>Totale kosten incl btw</t>
  </si>
  <si>
    <t>Welk bedrag aan subsidie vraag je aan bij SVDJ?</t>
  </si>
  <si>
    <t>Eventuele korte toelichting</t>
  </si>
  <si>
    <t>maak een keuze</t>
  </si>
  <si>
    <t>€</t>
  </si>
  <si>
    <t>TOTAAL</t>
  </si>
  <si>
    <r>
      <rPr>
        <b/>
        <sz val="11"/>
        <color rgb="FF000000"/>
        <rFont val="Arial"/>
        <family val="2"/>
      </rPr>
      <t xml:space="preserve">Let op: </t>
    </r>
    <r>
      <rPr>
        <sz val="11"/>
        <color rgb="FF000000"/>
        <rFont val="Arial"/>
        <family val="2"/>
      </rPr>
      <t>er mag voor maximaal 10% van het aangevraagde subsidiebedrag aan overige onderzoekskosten worden begroot.</t>
    </r>
  </si>
  <si>
    <r>
      <t xml:space="preserve">Er mogen </t>
    </r>
    <r>
      <rPr>
        <b/>
        <sz val="11"/>
        <rFont val="Arial"/>
        <family val="2"/>
      </rPr>
      <t>alleen</t>
    </r>
    <r>
      <rPr>
        <sz val="11"/>
        <rFont val="Arial"/>
        <family val="2"/>
      </rPr>
      <t xml:space="preserve"> kosten onder de </t>
    </r>
    <r>
      <rPr>
        <b/>
        <sz val="11"/>
        <rFont val="Arial"/>
        <family val="2"/>
      </rPr>
      <t>onderstaande posten</t>
    </r>
    <r>
      <rPr>
        <sz val="11"/>
        <rFont val="Arial"/>
        <family val="2"/>
      </rPr>
      <t xml:space="preserve"> worden opgevoerd.</t>
    </r>
  </si>
  <si>
    <t>Overige onderzoekskosten</t>
  </si>
  <si>
    <t>Aantal en omschrijving</t>
  </si>
  <si>
    <t>Tarief</t>
  </si>
  <si>
    <t>Wat zijn de totale kosten?</t>
  </si>
  <si>
    <t>Reis en verblijfkosten</t>
  </si>
  <si>
    <t>Inhuur of inkoopkosten voor hulpmiddelen</t>
  </si>
  <si>
    <t xml:space="preserve">overig personeel </t>
  </si>
  <si>
    <t>Totaal</t>
  </si>
  <si>
    <t>freelance</t>
  </si>
  <si>
    <t>in loondienst</t>
  </si>
  <si>
    <t>student onderzoeker/ onderzoeksassistent</t>
  </si>
  <si>
    <t>junior onderzoeker</t>
  </si>
  <si>
    <t>medior onderzoeker</t>
  </si>
  <si>
    <t>senior onderzoeker</t>
  </si>
  <si>
    <t>Overig personeel projectadministratie en coordinatie</t>
  </si>
  <si>
    <t>Begrotingsformat Onderzoek naar de journalistieke praktijk: open aanvraag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</si>
</sst>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6"/>
      <name val="Arial"/>
      <family val="2"/>
    </font>
    <font>
      <b/>
      <sz val="12"/>
      <color rgb="FFC00000"/>
      <name val="Arial"/>
      <family val="2"/>
    </font>
    <font>
      <sz val="11.5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indexed="81"/>
      <name val="Tahoma"/>
      <family val="2"/>
    </font>
    <font>
      <sz val="11"/>
      <color rgb="FFC00000"/>
      <name val="Arial"/>
      <family val="2"/>
    </font>
    <font>
      <sz val="9"/>
      <color rgb="FF001D35"/>
      <name val="Courier New"/>
      <family val="3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DCE7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44" fontId="7" fillId="0" borderId="15" xfId="1" applyFont="1" applyFill="1" applyBorder="1" applyAlignment="1" applyProtection="1">
      <alignment vertical="center"/>
      <protection hidden="1"/>
    </xf>
    <xf numFmtId="44" fontId="7" fillId="3" borderId="15" xfId="1" applyFont="1" applyFill="1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20" fillId="0" borderId="1" xfId="0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quotePrefix="1" applyFont="1" applyAlignment="1" applyProtection="1">
      <alignment vertical="center"/>
      <protection hidden="1"/>
    </xf>
    <xf numFmtId="0" fontId="20" fillId="0" borderId="1" xfId="0" applyFont="1" applyBorder="1" applyAlignment="1" applyProtection="1">
      <alignment vertical="center" wrapText="1"/>
      <protection hidden="1"/>
    </xf>
    <xf numFmtId="0" fontId="23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 wrapText="1"/>
      <protection hidden="1"/>
    </xf>
    <xf numFmtId="0" fontId="23" fillId="0" borderId="0" xfId="0" quotePrefix="1" applyFont="1" applyAlignment="1" applyProtection="1">
      <alignment vertical="center"/>
      <protection hidden="1"/>
    </xf>
    <xf numFmtId="0" fontId="21" fillId="0" borderId="1" xfId="0" applyFont="1" applyBorder="1" applyAlignment="1" applyProtection="1">
      <alignment vertical="center"/>
      <protection hidden="1"/>
    </xf>
    <xf numFmtId="44" fontId="1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0" fillId="0" borderId="21" xfId="0" applyFont="1" applyBorder="1" applyAlignment="1" applyProtection="1">
      <alignment horizontal="left" vertical="center"/>
      <protection hidden="1"/>
    </xf>
    <xf numFmtId="0" fontId="10" fillId="0" borderId="22" xfId="0" applyFont="1" applyBorder="1" applyAlignment="1" applyProtection="1">
      <alignment vertical="center"/>
      <protection hidden="1"/>
    </xf>
    <xf numFmtId="44" fontId="10" fillId="0" borderId="22" xfId="1" applyFont="1" applyFill="1" applyBorder="1" applyAlignment="1" applyProtection="1">
      <alignment horizontal="center" vertical="center"/>
      <protection hidden="1"/>
    </xf>
    <xf numFmtId="44" fontId="10" fillId="0" borderId="28" xfId="1" applyFont="1" applyFill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horizontal="left" vertical="center"/>
      <protection hidden="1"/>
    </xf>
    <xf numFmtId="44" fontId="5" fillId="0" borderId="20" xfId="1" applyFont="1" applyFill="1" applyBorder="1" applyAlignment="1" applyProtection="1">
      <alignment vertical="center"/>
      <protection hidden="1"/>
    </xf>
    <xf numFmtId="44" fontId="5" fillId="0" borderId="19" xfId="1" applyFont="1" applyFill="1" applyBorder="1" applyAlignment="1" applyProtection="1">
      <alignment vertical="center"/>
      <protection hidden="1"/>
    </xf>
    <xf numFmtId="0" fontId="11" fillId="0" borderId="26" xfId="0" applyFont="1" applyBorder="1" applyAlignment="1" applyProtection="1">
      <alignment vertical="center"/>
      <protection hidden="1"/>
    </xf>
    <xf numFmtId="0" fontId="5" fillId="0" borderId="24" xfId="0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left" vertical="center"/>
      <protection hidden="1"/>
    </xf>
    <xf numFmtId="44" fontId="5" fillId="0" borderId="23" xfId="1" applyFont="1" applyFill="1" applyBorder="1" applyAlignment="1" applyProtection="1">
      <alignment vertical="center"/>
      <protection hidden="1"/>
    </xf>
    <xf numFmtId="44" fontId="5" fillId="0" borderId="27" xfId="1" applyFont="1" applyFill="1" applyBorder="1" applyAlignment="1" applyProtection="1">
      <alignment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0" fontId="5" fillId="0" borderId="15" xfId="0" applyFont="1" applyBorder="1" applyAlignment="1" applyProtection="1">
      <alignment vertical="center"/>
      <protection hidden="1"/>
    </xf>
    <xf numFmtId="44" fontId="7" fillId="0" borderId="13" xfId="1" applyFont="1" applyFill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44" fontId="16" fillId="0" borderId="0" xfId="1" applyFont="1" applyFill="1" applyBorder="1" applyAlignment="1" applyProtection="1">
      <alignment vertical="center"/>
      <protection hidden="1"/>
    </xf>
    <xf numFmtId="44" fontId="15" fillId="0" borderId="0" xfId="1" applyFont="1" applyFill="1" applyBorder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44" fontId="5" fillId="0" borderId="23" xfId="1" applyFont="1" applyFill="1" applyBorder="1" applyAlignment="1" applyProtection="1">
      <alignment horizontal="center" vertical="center"/>
      <protection hidden="1"/>
    </xf>
    <xf numFmtId="44" fontId="5" fillId="0" borderId="25" xfId="1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17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44" fontId="5" fillId="0" borderId="1" xfId="1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4" fontId="5" fillId="0" borderId="30" xfId="1" applyFont="1" applyFill="1" applyBorder="1" applyAlignment="1" applyProtection="1">
      <alignment vertical="center"/>
      <protection locked="0"/>
    </xf>
    <xf numFmtId="44" fontId="5" fillId="0" borderId="31" xfId="1" applyFont="1" applyFill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4" fontId="5" fillId="0" borderId="16" xfId="1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left" vertical="center"/>
      <protection locked="0"/>
    </xf>
    <xf numFmtId="0" fontId="30" fillId="0" borderId="12" xfId="0" applyFont="1" applyBorder="1" applyAlignment="1" applyProtection="1">
      <alignment horizontal="left" vertical="center"/>
      <protection hidden="1"/>
    </xf>
    <xf numFmtId="0" fontId="11" fillId="0" borderId="17" xfId="0" applyFont="1" applyBorder="1" applyAlignment="1" applyProtection="1">
      <alignment vertical="center"/>
      <protection hidden="1"/>
    </xf>
    <xf numFmtId="0" fontId="30" fillId="0" borderId="41" xfId="0" applyFont="1" applyBorder="1" applyAlignment="1" applyProtection="1">
      <alignment horizontal="left" vertical="center"/>
      <protection hidden="1"/>
    </xf>
    <xf numFmtId="0" fontId="7" fillId="0" borderId="42" xfId="0" applyFont="1" applyBorder="1" applyAlignment="1" applyProtection="1">
      <alignment vertical="center"/>
      <protection hidden="1"/>
    </xf>
    <xf numFmtId="0" fontId="30" fillId="0" borderId="43" xfId="0" applyFont="1" applyBorder="1" applyAlignment="1" applyProtection="1">
      <alignment horizontal="left" vertical="center"/>
      <protection hidden="1"/>
    </xf>
    <xf numFmtId="0" fontId="11" fillId="0" borderId="36" xfId="0" applyFont="1" applyBorder="1" applyAlignment="1" applyProtection="1">
      <alignment vertical="center"/>
      <protection hidden="1"/>
    </xf>
    <xf numFmtId="44" fontId="5" fillId="0" borderId="11" xfId="0" applyNumberFormat="1" applyFont="1" applyBorder="1" applyAlignment="1" applyProtection="1">
      <alignment horizontal="left" vertical="center"/>
      <protection hidden="1"/>
    </xf>
    <xf numFmtId="0" fontId="7" fillId="3" borderId="26" xfId="0" applyFont="1" applyFill="1" applyBorder="1" applyAlignment="1" applyProtection="1">
      <alignment vertical="center" wrapText="1"/>
      <protection hidden="1"/>
    </xf>
    <xf numFmtId="0" fontId="7" fillId="3" borderId="36" xfId="0" applyFont="1" applyFill="1" applyBorder="1" applyAlignment="1" applyProtection="1">
      <alignment vertical="center" wrapText="1"/>
      <protection hidden="1"/>
    </xf>
    <xf numFmtId="0" fontId="7" fillId="3" borderId="24" xfId="0" applyFont="1" applyFill="1" applyBorder="1" applyAlignment="1" applyProtection="1">
      <alignment vertical="center" wrapText="1"/>
      <protection hidden="1"/>
    </xf>
    <xf numFmtId="0" fontId="7" fillId="3" borderId="23" xfId="0" applyFont="1" applyFill="1" applyBorder="1" applyAlignment="1" applyProtection="1">
      <alignment vertical="center" wrapText="1"/>
      <protection hidden="1"/>
    </xf>
    <xf numFmtId="0" fontId="7" fillId="3" borderId="27" xfId="0" applyFont="1" applyFill="1" applyBorder="1" applyAlignment="1" applyProtection="1">
      <alignment vertical="center" wrapText="1"/>
      <protection hidden="1"/>
    </xf>
    <xf numFmtId="0" fontId="5" fillId="0" borderId="35" xfId="0" applyFont="1" applyBorder="1" applyAlignment="1" applyProtection="1">
      <alignment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7" fillId="0" borderId="15" xfId="0" applyFont="1" applyBorder="1" applyAlignment="1" applyProtection="1">
      <alignment horizontal="left" vertical="center"/>
      <protection hidden="1"/>
    </xf>
    <xf numFmtId="44" fontId="5" fillId="0" borderId="15" xfId="0" applyNumberFormat="1" applyFont="1" applyBorder="1" applyAlignment="1" applyProtection="1">
      <alignment horizontal="left" vertical="center"/>
      <protection hidden="1"/>
    </xf>
    <xf numFmtId="44" fontId="7" fillId="0" borderId="15" xfId="0" applyNumberFormat="1" applyFont="1" applyBorder="1" applyAlignment="1" applyProtection="1">
      <alignment horizontal="left" vertical="center"/>
      <protection hidden="1"/>
    </xf>
    <xf numFmtId="0" fontId="7" fillId="3" borderId="34" xfId="0" applyFont="1" applyFill="1" applyBorder="1" applyAlignment="1" applyProtection="1">
      <alignment vertical="center" wrapText="1"/>
      <protection hidden="1"/>
    </xf>
    <xf numFmtId="44" fontId="5" fillId="0" borderId="1" xfId="1" applyFont="1" applyFill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vertical="center"/>
      <protection locked="0" hidden="1"/>
    </xf>
    <xf numFmtId="0" fontId="5" fillId="0" borderId="1" xfId="0" applyFont="1" applyBorder="1" applyAlignment="1" applyProtection="1">
      <alignment vertical="center"/>
      <protection locked="0" hidden="1"/>
    </xf>
    <xf numFmtId="0" fontId="20" fillId="0" borderId="44" xfId="0" applyFont="1" applyBorder="1" applyAlignment="1" applyProtection="1">
      <alignment vertical="center"/>
      <protection hidden="1"/>
    </xf>
    <xf numFmtId="0" fontId="20" fillId="0" borderId="15" xfId="0" applyFont="1" applyBorder="1" applyAlignment="1" applyProtection="1">
      <alignment vertical="center"/>
      <protection hidden="1"/>
    </xf>
    <xf numFmtId="0" fontId="20" fillId="0" borderId="11" xfId="0" applyFont="1" applyBorder="1" applyAlignment="1" applyProtection="1">
      <alignment vertical="center"/>
      <protection hidden="1"/>
    </xf>
    <xf numFmtId="44" fontId="10" fillId="0" borderId="45" xfId="1" applyFont="1" applyFill="1" applyBorder="1" applyAlignment="1" applyProtection="1">
      <alignment horizontal="center" vertical="center"/>
      <protection hidden="1"/>
    </xf>
    <xf numFmtId="0" fontId="7" fillId="3" borderId="47" xfId="0" applyFont="1" applyFill="1" applyBorder="1" applyAlignment="1" applyProtection="1">
      <alignment vertical="center" wrapText="1"/>
      <protection hidden="1"/>
    </xf>
    <xf numFmtId="0" fontId="7" fillId="3" borderId="48" xfId="0" applyFont="1" applyFill="1" applyBorder="1" applyAlignment="1" applyProtection="1">
      <alignment horizontal="left" vertical="center" wrapText="1"/>
      <protection hidden="1"/>
    </xf>
    <xf numFmtId="0" fontId="7" fillId="3" borderId="48" xfId="0" applyFont="1" applyFill="1" applyBorder="1" applyAlignment="1" applyProtection="1">
      <alignment vertical="center" wrapText="1"/>
      <protection hidden="1"/>
    </xf>
    <xf numFmtId="0" fontId="7" fillId="3" borderId="49" xfId="0" applyFont="1" applyFill="1" applyBorder="1" applyAlignment="1" applyProtection="1">
      <alignment vertical="center" wrapText="1"/>
      <protection hidden="1"/>
    </xf>
    <xf numFmtId="0" fontId="7" fillId="0" borderId="50" xfId="0" applyFont="1" applyBorder="1" applyAlignment="1" applyProtection="1">
      <alignment vertical="center"/>
      <protection hidden="1"/>
    </xf>
    <xf numFmtId="0" fontId="5" fillId="0" borderId="51" xfId="0" applyFont="1" applyBorder="1" applyAlignment="1" applyProtection="1">
      <alignment horizontal="center" vertical="center"/>
      <protection hidden="1"/>
    </xf>
    <xf numFmtId="44" fontId="5" fillId="0" borderId="20" xfId="0" applyNumberFormat="1" applyFont="1" applyBorder="1" applyAlignment="1" applyProtection="1">
      <alignment vertical="center"/>
      <protection hidden="1"/>
    </xf>
    <xf numFmtId="44" fontId="5" fillId="0" borderId="46" xfId="0" applyNumberFormat="1" applyFont="1" applyBorder="1" applyAlignment="1" applyProtection="1">
      <alignment vertical="center"/>
      <protection hidden="1"/>
    </xf>
    <xf numFmtId="0" fontId="11" fillId="0" borderId="29" xfId="0" applyFont="1" applyBorder="1" applyAlignment="1" applyProtection="1">
      <alignment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 wrapText="1"/>
      <protection hidden="1"/>
    </xf>
    <xf numFmtId="0" fontId="14" fillId="0" borderId="37" xfId="0" applyFont="1" applyBorder="1" applyAlignment="1" applyProtection="1">
      <alignment horizontal="left" vertical="center"/>
      <protection locked="0"/>
    </xf>
    <xf numFmtId="0" fontId="14" fillId="0" borderId="38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44" fontId="21" fillId="3" borderId="2" xfId="0" applyNumberFormat="1" applyFont="1" applyFill="1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44" fontId="21" fillId="3" borderId="1" xfId="0" applyNumberFormat="1" applyFont="1" applyFill="1" applyBorder="1" applyAlignment="1" applyProtection="1">
      <alignment vertical="center"/>
      <protection hidden="1"/>
    </xf>
    <xf numFmtId="0" fontId="21" fillId="3" borderId="1" xfId="0" applyFont="1" applyFill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7" fillId="3" borderId="6" xfId="0" applyFont="1" applyFill="1" applyBorder="1" applyAlignment="1" applyProtection="1">
      <alignment vertical="center" wrapText="1"/>
    </xf>
    <xf numFmtId="49" fontId="29" fillId="0" borderId="0" xfId="0" applyNumberFormat="1" applyFont="1" applyProtection="1"/>
    <xf numFmtId="0" fontId="29" fillId="0" borderId="0" xfId="0" applyFont="1" applyProtection="1"/>
    <xf numFmtId="0" fontId="3" fillId="2" borderId="0" xfId="0" applyFont="1" applyFill="1" applyAlignment="1" applyProtection="1">
      <alignment horizontal="left" vertical="top" wrapText="1"/>
    </xf>
    <xf numFmtId="0" fontId="5" fillId="2" borderId="0" xfId="0" applyFont="1" applyFill="1" applyProtection="1"/>
    <xf numFmtId="0" fontId="7" fillId="0" borderId="0" xfId="0" applyFont="1" applyProtection="1"/>
    <xf numFmtId="0" fontId="5" fillId="0" borderId="0" xfId="0" applyFont="1" applyAlignment="1" applyProtection="1">
      <alignment vertical="center"/>
    </xf>
  </cellXfs>
  <cellStyles count="3">
    <cellStyle name="Standaard" xfId="0" builtinId="0"/>
    <cellStyle name="Valuta" xfId="1" builtinId="4"/>
    <cellStyle name="Valuta 2" xfId="2" xr:uid="{02BAA78D-0FA6-4599-8299-1B325F6631BD}"/>
  </cellStyles>
  <dxfs count="32"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C7DCE7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</border>
      <protection locked="1" hidden="1"/>
    </dxf>
    <dxf>
      <protection locked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bgColor auto="1"/>
        </patternFill>
      </fill>
      <alignment vertical="center" textRotation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Light16"/>
  <colors>
    <mruColors>
      <color rgb="FFC7DCE7"/>
      <color rgb="FF9AC2D5"/>
      <color rgb="FF4D4D4D"/>
      <color rgb="FF5F5F5F"/>
      <color rgb="FF3C7490"/>
      <color rgb="FF2E576C"/>
      <color rgb="FF4483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798520</xdr:colOff>
      <xdr:row>2</xdr:row>
      <xdr:rowOff>161836</xdr:rowOff>
    </xdr:from>
    <xdr:to>
      <xdr:col>7</xdr:col>
      <xdr:colOff>545080</xdr:colOff>
      <xdr:row>5</xdr:row>
      <xdr:rowOff>58501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91EAEB-C820-CF65-4363-EBB83CB14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353" y="606336"/>
          <a:ext cx="2363819" cy="6480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7FF5D15-2C77-4307-A543-EEAAF9330A2A}" name="Tabel14510" displayName="Tabel14510" ref="B38:L60" totalsRowShown="0" headerRowDxfId="1" dataDxfId="0" totalsRowDxfId="29" headerRowBorderDxfId="31" tableBorderDxfId="30" totalsRowBorderDxfId="28">
  <tableColumns count="11">
    <tableColumn id="11" xr3:uid="{05B75C67-FED2-4BAC-B475-B6F8B92F1C1E}" name="Naam (indien bekend)" dataDxfId="12" totalsRowDxfId="27"/>
    <tableColumn id="1" xr3:uid="{4C81A234-2D44-4D58-BABD-DA1AB6D3FB94}" name="Functie" dataDxfId="11" totalsRowDxfId="26"/>
    <tableColumn id="12" xr3:uid="{C32A8CCB-E987-4976-BFA2-6986FFECFBFE}" name="Organisatie" dataDxfId="10" totalsRowDxfId="25"/>
    <tableColumn id="4" xr3:uid="{BDA90119-D5CE-4A63-9617-E9DB8AFFDEB3}" name="Type contract" dataDxfId="9" totalsRowDxfId="24"/>
    <tableColumn id="2" xr3:uid="{BE7FDF6C-708A-4658-B3C4-F8A8EEACC568}" name="Aantal uren" dataDxfId="8" totalsRowDxfId="23"/>
    <tableColumn id="10" xr3:uid="{49D11680-2A3F-44D5-B75F-791449BB9463}" name="Max uurtarief excl btw" dataDxfId="7" totalsRowDxfId="22">
      <calculatedColumnFormula array="1">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</calculatedColumnFormula>
    </tableColumn>
    <tableColumn id="9" xr3:uid="{4D1EBFD7-781A-48C2-8B8A-913D81D4E6D0}" name="Totale kosten excl btw" dataDxfId="6" totalsRowDxfId="21"/>
    <tableColumn id="7" xr3:uid="{992FCC84-9CDB-42B8-A955-C666BEFAF012}" name="Max uurtarief incl btw" dataDxfId="5" totalsRowDxfId="20">
      <calculatedColumnFormula array="1">_xlfn.IFS(Tabel14510[[#This Row],[Functie]]="&lt; student onderzoeker/ onderzoeksassistent&gt;",37.19,Tabel14510[[#This Row],[Functie]]="&lt; junior onderzoeker&gt;",78.51,Tabel14510[[#This Row],[Functie]]="&lt; medior onderzoeker&gt;",99.17,Tabel14510[[#This Row],[Functie]]="&lt; senior onderzoeker&gt;",123.97,Tabel14510[[#This Row],[Functie]]="&lt; Overig personeel projectadministratie en coordinatie&gt;",95.04,Tabel14510[[#This Row],[Functie]]= "NTB",0)</calculatedColumnFormula>
    </tableColumn>
    <tableColumn id="8" xr3:uid="{5987F083-3FAF-486E-8634-0E88FB9EE29A}" name="Totale kosten incl btw" dataDxfId="4" totalsRowDxfId="19"/>
    <tableColumn id="6" xr3:uid="{28454652-9971-419B-97CD-19829A32EA3E}" name="Welk bedrag aan subsidie vraag je aan bij SVDJ?" dataDxfId="3"/>
    <tableColumn id="5" xr3:uid="{9EEFCCB7-C484-43FA-8B0E-5E7F59478EF5}" name="Eventuele korte toelichting" dataDxfId="2" totalsRow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8F2D-3731-43EF-BF5E-90BFAFAFDEA5}">
  <dimension ref="B1:S189"/>
  <sheetViews>
    <sheetView showGridLines="0" tabSelected="1" zoomScale="70" zoomScaleNormal="70" workbookViewId="0">
      <selection activeCell="C18" sqref="C18:E18"/>
    </sheetView>
  </sheetViews>
  <sheetFormatPr defaultColWidth="9.453125" defaultRowHeight="14"/>
  <cols>
    <col min="1" max="1" width="1.54296875" style="22" customWidth="1"/>
    <col min="2" max="2" width="40.1796875" style="22" customWidth="1"/>
    <col min="3" max="3" width="30.453125" style="22" customWidth="1"/>
    <col min="4" max="4" width="34.1796875" style="22" customWidth="1"/>
    <col min="5" max="5" width="15.81640625" style="22" bestFit="1" customWidth="1"/>
    <col min="6" max="6" width="16.81640625" style="22" customWidth="1"/>
    <col min="7" max="7" width="20.54296875" style="22" customWidth="1"/>
    <col min="8" max="8" width="14.7265625" style="22" customWidth="1"/>
    <col min="9" max="9" width="14.453125" style="22" customWidth="1"/>
    <col min="10" max="10" width="13.81640625" style="22" customWidth="1"/>
    <col min="11" max="11" width="23.453125" style="22" bestFit="1" customWidth="1"/>
    <col min="12" max="12" width="24.453125" style="22" customWidth="1"/>
    <col min="13" max="13" width="17.453125" style="22" customWidth="1"/>
    <col min="14" max="16" width="17.453125" style="22" bestFit="1" customWidth="1"/>
    <col min="17" max="17" width="13.453125" style="22" bestFit="1" customWidth="1"/>
    <col min="18" max="18" width="11.54296875" style="22" bestFit="1" customWidth="1"/>
    <col min="19" max="20" width="9.453125" style="22"/>
    <col min="21" max="21" width="9.453125" style="22" customWidth="1"/>
    <col min="22" max="16384" width="9.453125" style="22"/>
  </cols>
  <sheetData>
    <row r="1" spans="2:12" s="3" customFormat="1" ht="10.4" customHeight="1"/>
    <row r="2" spans="2:12" s="3" customFormat="1" ht="25.4" customHeight="1">
      <c r="B2" s="4" t="s">
        <v>53</v>
      </c>
      <c r="C2" s="5"/>
      <c r="D2" s="5"/>
      <c r="E2" s="5"/>
    </row>
    <row r="3" spans="2:12" s="3" customFormat="1" ht="25.4" customHeight="1">
      <c r="B3" s="6"/>
      <c r="C3" s="5"/>
      <c r="D3" s="5"/>
      <c r="E3" s="5"/>
    </row>
    <row r="4" spans="2:12" s="3" customFormat="1" ht="18" customHeight="1">
      <c r="B4" s="7" t="s">
        <v>0</v>
      </c>
      <c r="C4" s="7"/>
      <c r="D4" s="8"/>
      <c r="E4" s="8"/>
      <c r="H4" s="41"/>
    </row>
    <row r="5" spans="2:12" s="3" customFormat="1" ht="15.65" customHeight="1">
      <c r="B5" s="7" t="s">
        <v>1</v>
      </c>
      <c r="C5" s="7"/>
      <c r="D5" s="8"/>
      <c r="E5" s="8"/>
    </row>
    <row r="6" spans="2:12" s="3" customFormat="1" ht="15.65" customHeight="1">
      <c r="B6" s="7" t="s">
        <v>2</v>
      </c>
      <c r="C6" s="7"/>
      <c r="D6" s="8"/>
      <c r="E6" s="8"/>
    </row>
    <row r="7" spans="2:12" s="3" customFormat="1" ht="15.65" customHeight="1">
      <c r="B7" s="9" t="s">
        <v>3</v>
      </c>
      <c r="C7" s="7"/>
      <c r="D7" s="8"/>
      <c r="E7" s="8"/>
    </row>
    <row r="8" spans="2:12" s="10" customFormat="1" ht="15.65" customHeight="1">
      <c r="B8" s="7" t="s">
        <v>4</v>
      </c>
      <c r="C8" s="3"/>
      <c r="D8" s="3"/>
      <c r="E8" s="3"/>
      <c r="F8" s="3"/>
      <c r="G8" s="3"/>
      <c r="H8" s="3"/>
    </row>
    <row r="9" spans="2:12" s="3" customFormat="1" ht="18" customHeight="1"/>
    <row r="10" spans="2:12" s="3" customFormat="1" ht="21" customHeight="1">
      <c r="B10" s="92" t="s">
        <v>5</v>
      </c>
      <c r="C10" s="108"/>
      <c r="D10" s="108"/>
      <c r="E10" s="109"/>
      <c r="L10" s="12"/>
    </row>
    <row r="11" spans="2:12" s="3" customFormat="1" ht="21" customHeight="1">
      <c r="B11" s="93"/>
      <c r="C11" s="66"/>
      <c r="D11" s="66"/>
      <c r="E11" s="67"/>
      <c r="L11" s="12"/>
    </row>
    <row r="12" spans="2:12" s="3" customFormat="1" ht="21" customHeight="1">
      <c r="B12" s="94"/>
      <c r="C12" s="68"/>
      <c r="D12" s="68"/>
      <c r="E12" s="69"/>
      <c r="L12" s="12"/>
    </row>
    <row r="13" spans="2:12" s="3" customFormat="1" ht="12.65" customHeight="1">
      <c r="B13" s="13"/>
      <c r="C13" s="13"/>
      <c r="D13" s="13"/>
      <c r="E13" s="14"/>
      <c r="L13" s="12"/>
    </row>
    <row r="14" spans="2:12" s="3" customFormat="1" ht="21" customHeight="1">
      <c r="B14" s="11" t="s">
        <v>6</v>
      </c>
      <c r="C14" s="116"/>
      <c r="D14" s="110"/>
      <c r="E14" s="111"/>
      <c r="L14" s="12"/>
    </row>
    <row r="15" spans="2:12" s="3" customFormat="1" ht="12.65" customHeight="1">
      <c r="B15" s="13"/>
      <c r="C15" s="13"/>
      <c r="D15" s="13"/>
      <c r="E15" s="14"/>
      <c r="L15" s="12"/>
    </row>
    <row r="16" spans="2:12" s="3" customFormat="1" ht="21" customHeight="1">
      <c r="B16" s="11" t="s">
        <v>7</v>
      </c>
      <c r="C16" s="116"/>
      <c r="D16" s="110"/>
      <c r="E16" s="111"/>
      <c r="L16" s="12"/>
    </row>
    <row r="17" spans="2:19" s="3" customFormat="1" ht="12.65" customHeight="1">
      <c r="B17" s="13"/>
      <c r="C17" s="14"/>
      <c r="D17" s="14"/>
      <c r="E17" s="14"/>
      <c r="L17" s="12"/>
      <c r="S17" s="15"/>
    </row>
    <row r="18" spans="2:19" s="3" customFormat="1" ht="32.15" customHeight="1">
      <c r="B18" s="16" t="s">
        <v>8</v>
      </c>
      <c r="C18" s="110"/>
      <c r="D18" s="110"/>
      <c r="E18" s="111"/>
      <c r="L18" s="12"/>
      <c r="S18" s="15"/>
    </row>
    <row r="19" spans="2:19" s="3" customFormat="1" ht="18" customHeight="1">
      <c r="L19" s="12"/>
      <c r="S19" s="15"/>
    </row>
    <row r="20" spans="2:19" s="17" customFormat="1" ht="18" customHeight="1">
      <c r="B20" s="17" t="s">
        <v>9</v>
      </c>
      <c r="L20" s="18"/>
      <c r="S20" s="19"/>
    </row>
    <row r="21" spans="2:19" s="3" customFormat="1" ht="16.399999999999999" customHeight="1">
      <c r="B21" s="17" t="s">
        <v>10</v>
      </c>
    </row>
    <row r="22" spans="2:19" s="17" customFormat="1" ht="12.65" customHeight="1">
      <c r="L22" s="18"/>
      <c r="S22" s="19"/>
    </row>
    <row r="23" spans="2:19" s="3" customFormat="1" ht="16.399999999999999" customHeight="1">
      <c r="B23" s="3" t="s">
        <v>11</v>
      </c>
      <c r="L23" s="12"/>
      <c r="S23" s="15"/>
    </row>
    <row r="24" spans="2:19" s="3" customFormat="1" ht="16.399999999999999" customHeight="1">
      <c r="B24" s="3" t="s">
        <v>12</v>
      </c>
      <c r="L24" s="12"/>
      <c r="S24" s="15"/>
    </row>
    <row r="25" spans="2:19" s="3" customFormat="1" ht="18" customHeight="1">
      <c r="L25" s="12"/>
      <c r="S25" s="15"/>
    </row>
    <row r="26" spans="2:19" s="3" customFormat="1" ht="27.65" customHeight="1">
      <c r="B26" s="20" t="s">
        <v>13</v>
      </c>
      <c r="C26" s="112">
        <f>K60</f>
        <v>0</v>
      </c>
      <c r="D26" s="113"/>
      <c r="L26" s="12"/>
      <c r="S26" s="15"/>
    </row>
    <row r="27" spans="2:19" s="3" customFormat="1" ht="27.65" customHeight="1">
      <c r="B27" s="20" t="s">
        <v>14</v>
      </c>
      <c r="C27" s="114">
        <f>F72</f>
        <v>0</v>
      </c>
      <c r="D27" s="115"/>
      <c r="L27" s="12"/>
      <c r="S27" s="15"/>
    </row>
    <row r="28" spans="2:19" s="3" customFormat="1" ht="27.65" customHeight="1">
      <c r="B28" s="20" t="s">
        <v>15</v>
      </c>
      <c r="C28" s="112">
        <f>IF((C26+C27)&lt;75000.01,(C26+C27),0)</f>
        <v>0</v>
      </c>
      <c r="D28" s="113"/>
      <c r="J28" s="12"/>
      <c r="Q28" s="15"/>
    </row>
    <row r="29" spans="2:19" s="3" customFormat="1" ht="18" customHeight="1">
      <c r="C29" s="21"/>
      <c r="L29" s="12"/>
      <c r="S29" s="15"/>
    </row>
    <row r="30" spans="2:19" s="3" customFormat="1" ht="18" customHeight="1">
      <c r="B30" s="84" t="s">
        <v>16</v>
      </c>
    </row>
    <row r="31" spans="2:19" s="3" customFormat="1" ht="15.65" customHeight="1">
      <c r="B31" s="106" t="s">
        <v>17</v>
      </c>
      <c r="C31" s="117"/>
      <c r="D31" s="117"/>
      <c r="E31" s="117"/>
      <c r="F31" s="117"/>
      <c r="G31" s="117"/>
      <c r="H31" s="117"/>
    </row>
    <row r="32" spans="2:19" s="3" customFormat="1" ht="15.65" customHeight="1">
      <c r="B32" s="107" t="s">
        <v>18</v>
      </c>
      <c r="C32" s="117"/>
      <c r="D32" s="117"/>
      <c r="E32" s="117"/>
      <c r="F32" s="117"/>
      <c r="G32" s="117"/>
    </row>
    <row r="33" spans="2:12" s="3" customFormat="1" ht="15.65" customHeight="1">
      <c r="B33" s="107" t="s">
        <v>19</v>
      </c>
      <c r="C33" s="117"/>
      <c r="D33" s="117"/>
      <c r="E33" s="117"/>
      <c r="F33" s="117"/>
      <c r="G33" s="117"/>
    </row>
    <row r="35" spans="2:12" s="3" customFormat="1" ht="15.65" customHeight="1">
      <c r="B35" s="118" t="s">
        <v>20</v>
      </c>
      <c r="C35" s="119"/>
      <c r="D35" s="119"/>
      <c r="E35" s="119"/>
      <c r="F35" s="119"/>
      <c r="G35" s="119"/>
      <c r="H35" s="119"/>
    </row>
    <row r="36" spans="2:12" s="3" customFormat="1" ht="18" customHeight="1"/>
    <row r="37" spans="2:12" s="3" customFormat="1" ht="18" customHeight="1" thickBot="1">
      <c r="B37" s="41" t="s">
        <v>21</v>
      </c>
    </row>
    <row r="38" spans="2:12" ht="60" customHeight="1" thickBot="1">
      <c r="B38" s="77" t="s">
        <v>22</v>
      </c>
      <c r="C38" s="77" t="s">
        <v>23</v>
      </c>
      <c r="D38" s="78" t="s">
        <v>24</v>
      </c>
      <c r="E38" s="79" t="s">
        <v>25</v>
      </c>
      <c r="F38" s="80" t="s">
        <v>26</v>
      </c>
      <c r="G38" s="80" t="s">
        <v>27</v>
      </c>
      <c r="H38" s="120" t="s">
        <v>28</v>
      </c>
      <c r="I38" s="120" t="s">
        <v>29</v>
      </c>
      <c r="J38" s="120" t="s">
        <v>30</v>
      </c>
      <c r="K38" s="80" t="s">
        <v>31</v>
      </c>
      <c r="L38" s="81" t="s">
        <v>32</v>
      </c>
    </row>
    <row r="39" spans="2:12" s="27" customFormat="1" ht="21" customHeight="1" thickBot="1">
      <c r="B39" s="72"/>
      <c r="C39" s="70" t="s">
        <v>33</v>
      </c>
      <c r="D39" s="74"/>
      <c r="E39" s="23" t="s">
        <v>33</v>
      </c>
      <c r="F39" s="24"/>
      <c r="G39" s="25" t="s">
        <v>34</v>
      </c>
      <c r="H39" s="25" t="s">
        <v>34</v>
      </c>
      <c r="I39" s="25" t="s">
        <v>34</v>
      </c>
      <c r="J39" s="25" t="s">
        <v>34</v>
      </c>
      <c r="K39" s="25" t="s">
        <v>34</v>
      </c>
      <c r="L39" s="26"/>
    </row>
    <row r="40" spans="2:12" ht="21" customHeight="1">
      <c r="B40" s="57"/>
      <c r="C40" s="56"/>
      <c r="D40" s="57"/>
      <c r="E40" s="90"/>
      <c r="F40" s="91"/>
      <c r="G40" s="76" t="str" cm="1">
        <f t="array" ref="G40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0" s="76" t="str">
        <f>IFERROR(Tabel14510[[#This Row],[Aantal uren]]*Tabel14510[[#This Row],[Max uurtarief excl btw]],"")</f>
        <v/>
      </c>
      <c r="I40" s="76" t="str" cm="1">
        <f t="array" ref="I40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0" s="89" t="str">
        <f>IFERROR(Tabel14510[[#This Row],[Aantal uren]]*Tabel14510[[#This Row],[Max uurtarief incl btw]],"")</f>
        <v/>
      </c>
      <c r="K40" s="58"/>
      <c r="L40" s="59"/>
    </row>
    <row r="41" spans="2:12" ht="21" customHeight="1">
      <c r="B41" s="57"/>
      <c r="C41" s="56"/>
      <c r="D41" s="57"/>
      <c r="E41" s="90"/>
      <c r="F41" s="91"/>
      <c r="G41" s="76" t="str" cm="1">
        <f t="array" ref="G41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1" s="76" t="str">
        <f>IFERROR(Tabel14510[[#This Row],[Aantal uren]]*Tabel14510[[#This Row],[Max uurtarief excl btw]],"")</f>
        <v/>
      </c>
      <c r="I41" s="76" t="str" cm="1">
        <f t="array" ref="I41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1" s="89" t="str">
        <f>IFERROR(Tabel14510[[#This Row],[Aantal uren]]*Tabel14510[[#This Row],[Max uurtarief incl btw]],"")</f>
        <v/>
      </c>
      <c r="K41" s="58"/>
      <c r="L41" s="59"/>
    </row>
    <row r="42" spans="2:12" ht="21" customHeight="1">
      <c r="B42" s="57"/>
      <c r="C42" s="56"/>
      <c r="D42" s="57"/>
      <c r="E42" s="90"/>
      <c r="F42" s="91"/>
      <c r="G42" s="76" t="str" cm="1">
        <f t="array" ref="G42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2" s="76" t="str">
        <f>IFERROR(Tabel14510[[#This Row],[Aantal uren]]*Tabel14510[[#This Row],[Max uurtarief excl btw]],"")</f>
        <v/>
      </c>
      <c r="I42" s="76" t="str" cm="1">
        <f t="array" ref="I42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2" s="89" t="str">
        <f>IFERROR(Tabel14510[[#This Row],[Aantal uren]]*Tabel14510[[#This Row],[Max uurtarief incl btw]],"")</f>
        <v/>
      </c>
      <c r="K42" s="58"/>
      <c r="L42" s="59"/>
    </row>
    <row r="43" spans="2:12" ht="21" customHeight="1">
      <c r="B43" s="57"/>
      <c r="C43" s="56"/>
      <c r="D43" s="57"/>
      <c r="E43" s="90"/>
      <c r="F43" s="91"/>
      <c r="G43" s="76" t="str" cm="1">
        <f t="array" ref="G43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3" s="76" t="str">
        <f>IFERROR(Tabel14510[[#This Row],[Aantal uren]]*Tabel14510[[#This Row],[Max uurtarief excl btw]],"")</f>
        <v/>
      </c>
      <c r="I43" s="76" t="str" cm="1">
        <f t="array" ref="I43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3" s="89" t="str">
        <f>IFERROR(Tabel14510[[#This Row],[Aantal uren]]*Tabel14510[[#This Row],[Max uurtarief incl btw]],"")</f>
        <v/>
      </c>
      <c r="K43" s="58"/>
      <c r="L43" s="59"/>
    </row>
    <row r="44" spans="2:12" ht="21" customHeight="1">
      <c r="B44" s="57"/>
      <c r="C44" s="56"/>
      <c r="D44" s="57"/>
      <c r="E44" s="90"/>
      <c r="F44" s="91"/>
      <c r="G44" s="76" t="str" cm="1">
        <f t="array" ref="G44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4" s="76" t="str">
        <f>IFERROR(Tabel14510[[#This Row],[Aantal uren]]*Tabel14510[[#This Row],[Max uurtarief excl btw]],"")</f>
        <v/>
      </c>
      <c r="I44" s="76" t="str" cm="1">
        <f t="array" ref="I44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4" s="89" t="str">
        <f>IFERROR(Tabel14510[[#This Row],[Aantal uren]]*Tabel14510[[#This Row],[Max uurtarief incl btw]],"")</f>
        <v/>
      </c>
      <c r="K44" s="58"/>
      <c r="L44" s="59"/>
    </row>
    <row r="45" spans="2:12" ht="21" customHeight="1">
      <c r="B45" s="57"/>
      <c r="C45" s="56"/>
      <c r="D45" s="57"/>
      <c r="E45" s="90"/>
      <c r="F45" s="91"/>
      <c r="G45" s="76" t="str" cm="1">
        <f t="array" ref="G45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5" s="76" t="str">
        <f>IFERROR(Tabel14510[[#This Row],[Aantal uren]]*Tabel14510[[#This Row],[Max uurtarief excl btw]],"")</f>
        <v/>
      </c>
      <c r="I45" s="76" t="str" cm="1">
        <f t="array" ref="I45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5" s="89" t="str">
        <f>IFERROR(Tabel14510[[#This Row],[Aantal uren]]*Tabel14510[[#This Row],[Max uurtarief incl btw]],"")</f>
        <v/>
      </c>
      <c r="K45" s="58"/>
      <c r="L45" s="59"/>
    </row>
    <row r="46" spans="2:12" ht="21" customHeight="1">
      <c r="B46" s="57"/>
      <c r="C46" s="56"/>
      <c r="D46" s="57"/>
      <c r="E46" s="90"/>
      <c r="F46" s="91"/>
      <c r="G46" s="76" t="str" cm="1">
        <f t="array" ref="G46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6" s="76" t="str">
        <f>IFERROR(Tabel14510[[#This Row],[Aantal uren]]*Tabel14510[[#This Row],[Max uurtarief excl btw]],"")</f>
        <v/>
      </c>
      <c r="I46" s="76" t="str" cm="1">
        <f t="array" ref="I46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6" s="89" t="str">
        <f>IFERROR(Tabel14510[[#This Row],[Aantal uren]]*Tabel14510[[#This Row],[Max uurtarief incl btw]],"")</f>
        <v/>
      </c>
      <c r="K46" s="58"/>
      <c r="L46" s="59"/>
    </row>
    <row r="47" spans="2:12" ht="21" customHeight="1">
      <c r="B47" s="57"/>
      <c r="C47" s="56"/>
      <c r="D47" s="57"/>
      <c r="E47" s="90"/>
      <c r="F47" s="91"/>
      <c r="G47" s="76" t="str" cm="1">
        <f t="array" ref="G47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7" s="76" t="str">
        <f>IFERROR(Tabel14510[[#This Row],[Aantal uren]]*Tabel14510[[#This Row],[Max uurtarief excl btw]],"")</f>
        <v/>
      </c>
      <c r="I47" s="76" t="str" cm="1">
        <f t="array" ref="I47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7" s="89" t="str">
        <f>IFERROR(Tabel14510[[#This Row],[Aantal uren]]*Tabel14510[[#This Row],[Max uurtarief incl btw]],"")</f>
        <v/>
      </c>
      <c r="K47" s="58"/>
      <c r="L47" s="59"/>
    </row>
    <row r="48" spans="2:12" ht="21" customHeight="1">
      <c r="B48" s="57"/>
      <c r="C48" s="56"/>
      <c r="D48" s="57"/>
      <c r="E48" s="90"/>
      <c r="F48" s="91"/>
      <c r="G48" s="76" t="str" cm="1">
        <f t="array" ref="G48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8" s="76" t="str">
        <f>IFERROR(Tabel14510[[#This Row],[Aantal uren]]*Tabel14510[[#This Row],[Max uurtarief excl btw]],"")</f>
        <v/>
      </c>
      <c r="I48" s="76" t="str" cm="1">
        <f t="array" ref="I48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8" s="89" t="str">
        <f>IFERROR(Tabel14510[[#This Row],[Aantal uren]]*Tabel14510[[#This Row],[Max uurtarief incl btw]],"")</f>
        <v/>
      </c>
      <c r="K48" s="58"/>
      <c r="L48" s="59"/>
    </row>
    <row r="49" spans="2:12" ht="21" customHeight="1">
      <c r="B49" s="57"/>
      <c r="C49" s="56"/>
      <c r="D49" s="57"/>
      <c r="E49" s="90"/>
      <c r="F49" s="91"/>
      <c r="G49" s="76" t="str" cm="1">
        <f t="array" ref="G49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49" s="76" t="str">
        <f>IFERROR(Tabel14510[[#This Row],[Aantal uren]]*Tabel14510[[#This Row],[Max uurtarief excl btw]],"")</f>
        <v/>
      </c>
      <c r="I49" s="76" t="str" cm="1">
        <f t="array" ref="I49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49" s="89" t="str">
        <f>IFERROR(Tabel14510[[#This Row],[Aantal uren]]*Tabel14510[[#This Row],[Max uurtarief incl btw]],"")</f>
        <v/>
      </c>
      <c r="K49" s="58"/>
      <c r="L49" s="59"/>
    </row>
    <row r="50" spans="2:12" ht="21" customHeight="1">
      <c r="B50" s="57"/>
      <c r="C50" s="56"/>
      <c r="D50" s="57"/>
      <c r="E50" s="90"/>
      <c r="F50" s="91"/>
      <c r="G50" s="76" t="str" cm="1">
        <f t="array" ref="G50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0" s="76" t="str">
        <f>IFERROR(Tabel14510[[#This Row],[Aantal uren]]*Tabel14510[[#This Row],[Max uurtarief excl btw]],"")</f>
        <v/>
      </c>
      <c r="I50" s="76" t="str" cm="1">
        <f t="array" ref="I50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0" s="89" t="str">
        <f>IFERROR(Tabel14510[[#This Row],[Aantal uren]]*Tabel14510[[#This Row],[Max uurtarief incl btw]],"")</f>
        <v/>
      </c>
      <c r="K50" s="58"/>
      <c r="L50" s="59"/>
    </row>
    <row r="51" spans="2:12" ht="21" customHeight="1">
      <c r="B51" s="57"/>
      <c r="C51" s="56"/>
      <c r="D51" s="57"/>
      <c r="E51" s="90"/>
      <c r="F51" s="91"/>
      <c r="G51" s="76" t="str" cm="1">
        <f t="array" ref="G51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1" s="76" t="str">
        <f>IFERROR(Tabel14510[[#This Row],[Aantal uren]]*Tabel14510[[#This Row],[Max uurtarief excl btw]],"")</f>
        <v/>
      </c>
      <c r="I51" s="76" t="str" cm="1">
        <f t="array" ref="I51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1" s="89" t="str">
        <f>IFERROR(Tabel14510[[#This Row],[Aantal uren]]*Tabel14510[[#This Row],[Max uurtarief incl btw]],"")</f>
        <v/>
      </c>
      <c r="K51" s="58"/>
      <c r="L51" s="59"/>
    </row>
    <row r="52" spans="2:12" ht="21" customHeight="1">
      <c r="B52" s="57"/>
      <c r="C52" s="56"/>
      <c r="D52" s="57"/>
      <c r="E52" s="90"/>
      <c r="F52" s="91"/>
      <c r="G52" s="76" t="str" cm="1">
        <f t="array" ref="G52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2" s="76" t="str">
        <f>IFERROR(Tabel14510[[#This Row],[Aantal uren]]*Tabel14510[[#This Row],[Max uurtarief excl btw]],"")</f>
        <v/>
      </c>
      <c r="I52" s="76" t="str" cm="1">
        <f t="array" ref="I52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2" s="89" t="str">
        <f>IFERROR(Tabel14510[[#This Row],[Aantal uren]]*Tabel14510[[#This Row],[Max uurtarief incl btw]],"")</f>
        <v/>
      </c>
      <c r="K52" s="58"/>
      <c r="L52" s="59"/>
    </row>
    <row r="53" spans="2:12" ht="21" customHeight="1">
      <c r="B53" s="57"/>
      <c r="C53" s="56"/>
      <c r="D53" s="57"/>
      <c r="E53" s="90"/>
      <c r="F53" s="91"/>
      <c r="G53" s="76" t="str" cm="1">
        <f t="array" ref="G53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3" s="76" t="str">
        <f>IFERROR(Tabel14510[[#This Row],[Aantal uren]]*Tabel14510[[#This Row],[Max uurtarief excl btw]],"")</f>
        <v/>
      </c>
      <c r="I53" s="76" t="str" cm="1">
        <f t="array" ref="I53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3" s="89" t="str">
        <f>IFERROR(Tabel14510[[#This Row],[Aantal uren]]*Tabel14510[[#This Row],[Max uurtarief incl btw]],"")</f>
        <v/>
      </c>
      <c r="K53" s="58"/>
      <c r="L53" s="59"/>
    </row>
    <row r="54" spans="2:12" ht="21" customHeight="1">
      <c r="B54" s="57"/>
      <c r="C54" s="56"/>
      <c r="D54" s="57"/>
      <c r="E54" s="90"/>
      <c r="F54" s="91"/>
      <c r="G54" s="76" t="str" cm="1">
        <f t="array" ref="G54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4" s="76" t="str">
        <f>IFERROR(Tabel14510[[#This Row],[Aantal uren]]*Tabel14510[[#This Row],[Max uurtarief excl btw]],"")</f>
        <v/>
      </c>
      <c r="I54" s="76" t="str" cm="1">
        <f t="array" ref="I54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4" s="89" t="str">
        <f>IFERROR(Tabel14510[[#This Row],[Aantal uren]]*Tabel14510[[#This Row],[Max uurtarief incl btw]],"")</f>
        <v/>
      </c>
      <c r="K54" s="58"/>
      <c r="L54" s="59"/>
    </row>
    <row r="55" spans="2:12" ht="21" customHeight="1">
      <c r="B55" s="57"/>
      <c r="C55" s="56"/>
      <c r="D55" s="57"/>
      <c r="E55" s="90"/>
      <c r="F55" s="91"/>
      <c r="G55" s="76" t="str" cm="1">
        <f t="array" ref="G55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5" s="76" t="str">
        <f>IFERROR(Tabel14510[[#This Row],[Aantal uren]]*Tabel14510[[#This Row],[Max uurtarief excl btw]],"")</f>
        <v/>
      </c>
      <c r="I55" s="76" t="str" cm="1">
        <f t="array" ref="I55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5" s="89" t="str">
        <f>IFERROR(Tabel14510[[#This Row],[Aantal uren]]*Tabel14510[[#This Row],[Max uurtarief incl btw]],"")</f>
        <v/>
      </c>
      <c r="K55" s="58"/>
      <c r="L55" s="59"/>
    </row>
    <row r="56" spans="2:12" ht="21" customHeight="1">
      <c r="B56" s="57"/>
      <c r="C56" s="56"/>
      <c r="D56" s="57"/>
      <c r="E56" s="90"/>
      <c r="F56" s="91"/>
      <c r="G56" s="76" t="str" cm="1">
        <f t="array" ref="G56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6" s="76" t="str">
        <f>IFERROR(Tabel14510[[#This Row],[Aantal uren]]*Tabel14510[[#This Row],[Max uurtarief excl btw]],"")</f>
        <v/>
      </c>
      <c r="I56" s="76" t="str" cm="1">
        <f t="array" ref="I56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6" s="89" t="str">
        <f>IFERROR(Tabel14510[[#This Row],[Aantal uren]]*Tabel14510[[#This Row],[Max uurtarief incl btw]],"")</f>
        <v/>
      </c>
      <c r="K56" s="58"/>
      <c r="L56" s="59"/>
    </row>
    <row r="57" spans="2:12" ht="21" customHeight="1">
      <c r="B57" s="57"/>
      <c r="C57" s="56"/>
      <c r="D57" s="57"/>
      <c r="E57" s="90"/>
      <c r="F57" s="91"/>
      <c r="G57" s="76" t="str" cm="1">
        <f t="array" ref="G57">IFERROR(_xlfn.IFS(Tabel14510[[#This Row],[Functie]]="student onderzoeker/ onderzoeksassistent",37.19,Tabel14510[[#This Row],[Functie]]="junior onderzoeker",78.51,Tabel14510[[#This Row],[Functie]]="medior onderzoeker",99.17,Tabel14510[[#This Row],[Functie]]="senior onderzoeker",123.97,Tabel14510[[#This Row],[Functie]]="Overig personeel projectadministratie en coordinatie",95.04,Tabel14510[[#This Row],[Functie]]= "NTB",0),"")</f>
        <v/>
      </c>
      <c r="H57" s="76" t="str">
        <f>IFERROR(Tabel14510[[#This Row],[Aantal uren]]*Tabel14510[[#This Row],[Max uurtarief excl btw]],"")</f>
        <v/>
      </c>
      <c r="I57" s="76" t="str" cm="1">
        <f t="array" ref="I57">IFERROR(_xlfn.IFS(Tabel14510[[#This Row],[Functie]]="student onderzoeker/ onderzoeksassistent",45,Tabel14510[[#This Row],[Functie]]="junior onderzoeker",95,Tabel14510[[#This Row],[Functie]]="medior onderzoeker",120,Tabel14510[[#This Row],[Functie]]="senior onderzoeker",150,Tabel14510[[#This Row],[Functie]]="Overig personeel projectadministratie en coordinatie",115,Tabel14510[[#This Row],[Functie]]= "NTB",0),"")</f>
        <v/>
      </c>
      <c r="J57" s="89" t="str">
        <f>IFERROR(Tabel14510[[#This Row],[Aantal uren]]*Tabel14510[[#This Row],[Max uurtarief incl btw]],"")</f>
        <v/>
      </c>
      <c r="K57" s="58"/>
      <c r="L57" s="59"/>
    </row>
    <row r="58" spans="2:12" ht="21" customHeight="1" thickBot="1">
      <c r="B58" s="28"/>
      <c r="C58" s="104"/>
      <c r="D58" s="28"/>
      <c r="E58" s="105"/>
      <c r="F58" s="28"/>
      <c r="G58" s="29"/>
      <c r="H58" s="29"/>
      <c r="I58" s="29"/>
      <c r="J58" s="30"/>
      <c r="K58" s="30"/>
      <c r="L58" s="31"/>
    </row>
    <row r="59" spans="2:12" ht="3" customHeight="1" thickBot="1">
      <c r="B59" s="71"/>
      <c r="C59" s="32"/>
      <c r="D59" s="75"/>
      <c r="E59" s="33"/>
      <c r="F59" s="34"/>
      <c r="G59" s="35"/>
      <c r="H59" s="35"/>
      <c r="I59" s="35"/>
      <c r="J59" s="36"/>
      <c r="K59" s="36"/>
      <c r="L59" s="37"/>
    </row>
    <row r="60" spans="2:12" ht="21" customHeight="1">
      <c r="B60" s="73"/>
      <c r="C60" s="38"/>
      <c r="D60" s="48"/>
      <c r="E60" s="85" t="s">
        <v>35</v>
      </c>
      <c r="F60" s="39">
        <f>SUM(F40:F57)</f>
        <v>0</v>
      </c>
      <c r="G60" s="86">
        <f>SUM(G40:G57)</f>
        <v>0</v>
      </c>
      <c r="H60" s="87">
        <f>SUM(H40:H57)</f>
        <v>0</v>
      </c>
      <c r="I60" s="86">
        <f>SUM(I40:I57)</f>
        <v>0</v>
      </c>
      <c r="J60" s="1">
        <f>SUBTOTAL(109,J40:J58)</f>
        <v>0</v>
      </c>
      <c r="K60" s="2">
        <f>IF(SUM(K40:K58)&lt;25000, 0, IF(SUM(K40:K58)&gt;75000, 0, SUM(K40:K58)))</f>
        <v>0</v>
      </c>
      <c r="L60" s="40"/>
    </row>
    <row r="61" spans="2:12" s="3" customFormat="1" ht="18" customHeight="1">
      <c r="B61" s="41"/>
      <c r="F61" s="42"/>
      <c r="G61" s="42"/>
      <c r="H61" s="43"/>
    </row>
    <row r="62" spans="2:12" s="3" customFormat="1" ht="18" customHeight="1">
      <c r="B62" s="65" t="s">
        <v>36</v>
      </c>
      <c r="F62" s="42"/>
      <c r="G62" s="43"/>
      <c r="H62" s="43"/>
    </row>
    <row r="63" spans="2:12" s="3" customFormat="1" ht="16.399999999999999" customHeight="1">
      <c r="B63" s="3" t="s">
        <v>37</v>
      </c>
      <c r="F63" s="42"/>
      <c r="G63" s="121"/>
      <c r="H63" s="43"/>
    </row>
    <row r="64" spans="2:12" s="3" customFormat="1" ht="16.399999999999999" customHeight="1">
      <c r="F64" s="42"/>
      <c r="G64" s="43"/>
      <c r="H64" s="43"/>
    </row>
    <row r="65" spans="2:9" s="3" customFormat="1" ht="18" customHeight="1" thickBot="1">
      <c r="D65" s="44"/>
      <c r="E65" s="45"/>
      <c r="F65" s="42"/>
      <c r="G65" s="43"/>
      <c r="H65" s="43"/>
    </row>
    <row r="66" spans="2:9" s="46" customFormat="1" ht="60" customHeight="1" thickBot="1">
      <c r="B66" s="88" t="s">
        <v>38</v>
      </c>
      <c r="C66" s="96" t="s">
        <v>39</v>
      </c>
      <c r="D66" s="97" t="s">
        <v>40</v>
      </c>
      <c r="E66" s="98" t="s">
        <v>41</v>
      </c>
      <c r="F66" s="99" t="s">
        <v>31</v>
      </c>
      <c r="H66" s="122"/>
    </row>
    <row r="67" spans="2:9" s="27" customFormat="1" ht="21" customHeight="1" thickBot="1">
      <c r="B67" s="47">
        <v>2025</v>
      </c>
      <c r="C67" s="23"/>
      <c r="D67" s="25" t="s">
        <v>34</v>
      </c>
      <c r="E67" s="25" t="s">
        <v>34</v>
      </c>
      <c r="F67" s="95" t="s">
        <v>34</v>
      </c>
    </row>
    <row r="68" spans="2:9" ht="21" customHeight="1">
      <c r="B68" s="82" t="s">
        <v>42</v>
      </c>
      <c r="C68" s="60"/>
      <c r="D68" s="60"/>
      <c r="E68" s="61"/>
      <c r="F68" s="62"/>
      <c r="H68" s="48"/>
    </row>
    <row r="69" spans="2:9" ht="21" customHeight="1">
      <c r="B69" s="83" t="s">
        <v>43</v>
      </c>
      <c r="C69" s="63"/>
      <c r="D69" s="63"/>
      <c r="E69" s="58"/>
      <c r="F69" s="64"/>
    </row>
    <row r="70" spans="2:9" ht="21" customHeight="1" thickBot="1">
      <c r="B70" s="50" t="s">
        <v>44</v>
      </c>
      <c r="C70" s="63"/>
      <c r="D70" s="63"/>
      <c r="E70" s="58"/>
      <c r="F70" s="64"/>
      <c r="G70" s="49"/>
      <c r="H70" s="49"/>
      <c r="I70" s="49"/>
    </row>
    <row r="71" spans="2:9" ht="3" customHeight="1" thickBot="1">
      <c r="B71" s="51"/>
      <c r="C71" s="52"/>
      <c r="D71" s="53"/>
      <c r="E71" s="36"/>
      <c r="F71" s="54"/>
      <c r="G71" s="49"/>
      <c r="H71" s="49"/>
      <c r="I71" s="49"/>
    </row>
    <row r="72" spans="2:9" ht="21" customHeight="1" thickBot="1">
      <c r="B72" s="100" t="s">
        <v>45</v>
      </c>
      <c r="C72" s="28"/>
      <c r="D72" s="101"/>
      <c r="E72" s="102">
        <f>SUM(E68:E70)</f>
        <v>0</v>
      </c>
      <c r="F72" s="103">
        <f>MIN(SUM(F68:F70),10%*K60)</f>
        <v>0</v>
      </c>
      <c r="G72" s="49"/>
      <c r="H72" s="49"/>
    </row>
    <row r="73" spans="2:9" s="55" customFormat="1" ht="21" customHeight="1">
      <c r="B73" s="22"/>
      <c r="C73" s="22"/>
      <c r="D73" s="22"/>
      <c r="E73" s="22"/>
      <c r="F73" s="22"/>
      <c r="G73" s="22"/>
      <c r="H73" s="22"/>
      <c r="I73" s="22"/>
    </row>
    <row r="74" spans="2:9" ht="21" customHeight="1"/>
    <row r="75" spans="2:9">
      <c r="B75" s="123"/>
      <c r="C75" s="123"/>
      <c r="D75" s="124"/>
      <c r="E75" s="124"/>
    </row>
    <row r="76" spans="2:9">
      <c r="B76" s="123"/>
      <c r="C76" s="123"/>
      <c r="D76" s="124"/>
      <c r="E76" s="124"/>
    </row>
    <row r="77" spans="2:9">
      <c r="B77" s="125"/>
      <c r="C77" s="125"/>
      <c r="D77" s="124"/>
      <c r="E77" s="124"/>
    </row>
    <row r="178" spans="2:2">
      <c r="B178" s="22" t="s">
        <v>46</v>
      </c>
    </row>
    <row r="179" spans="2:2">
      <c r="B179" s="22" t="s">
        <v>47</v>
      </c>
    </row>
    <row r="185" spans="2:2">
      <c r="B185" s="126" t="s">
        <v>48</v>
      </c>
    </row>
    <row r="186" spans="2:2">
      <c r="B186" s="126" t="s">
        <v>49</v>
      </c>
    </row>
    <row r="187" spans="2:2">
      <c r="B187" s="126" t="s">
        <v>50</v>
      </c>
    </row>
    <row r="188" spans="2:2">
      <c r="B188" s="126" t="s">
        <v>51</v>
      </c>
    </row>
    <row r="189" spans="2:2">
      <c r="B189" s="126" t="s">
        <v>52</v>
      </c>
    </row>
  </sheetData>
  <sheetProtection algorithmName="SHA-512" hashValue="obUROalqOU4Iea1VKhSExd1s34O0tyFm3toGJpafAIpU3vHfSkZV9PL4T4lIDILcIkwtSAmxzoibNHVlNuRxTg==" saltValue="1jIpKIxJzM9OTzk/AHRVhA==" spinCount="100000" sheet="1" objects="1" scenarios="1"/>
  <mergeCells count="12">
    <mergeCell ref="C10:E10"/>
    <mergeCell ref="C18:E18"/>
    <mergeCell ref="C26:D26"/>
    <mergeCell ref="C27:D27"/>
    <mergeCell ref="C28:D28"/>
    <mergeCell ref="C14:E14"/>
    <mergeCell ref="C16:E16"/>
    <mergeCell ref="B31:H31"/>
    <mergeCell ref="B75:C76"/>
    <mergeCell ref="B35:H35"/>
    <mergeCell ref="B32:G32"/>
    <mergeCell ref="B33:G33"/>
  </mergeCells>
  <phoneticPr fontId="2" type="noConversion"/>
  <conditionalFormatting sqref="B40:L57">
    <cfRule type="containsBlanks" dxfId="17" priority="7">
      <formula>LEN(TRIM(B40))=0</formula>
    </cfRule>
  </conditionalFormatting>
  <conditionalFormatting sqref="C10:E12">
    <cfRule type="containsBlanks" dxfId="16" priority="21">
      <formula>LEN(TRIM(C10))=0</formula>
    </cfRule>
  </conditionalFormatting>
  <conditionalFormatting sqref="C14:E14 C16:E16">
    <cfRule type="containsBlanks" dxfId="15" priority="13">
      <formula>LEN(TRIM(C14))=0</formula>
    </cfRule>
  </conditionalFormatting>
  <conditionalFormatting sqref="C18:E18">
    <cfRule type="containsBlanks" dxfId="14" priority="19">
      <formula>LEN(TRIM(C18))=0</formula>
    </cfRule>
  </conditionalFormatting>
  <conditionalFormatting sqref="C68:F70">
    <cfRule type="containsBlanks" dxfId="13" priority="1">
      <formula>LEN(TRIM(C68))=0</formula>
    </cfRule>
  </conditionalFormatting>
  <dataValidations count="4">
    <dataValidation type="list" allowBlank="1" showInputMessage="1" showErrorMessage="1" sqref="C18:E18" xr:uid="{958182E0-C703-4D55-AA3A-DA07C6223672}">
      <formula1>"ja, nee, deels"</formula1>
    </dataValidation>
    <dataValidation type="list" allowBlank="1" showInputMessage="1" showErrorMessage="1" sqref="C61:C64" xr:uid="{92DAA8E2-45C8-416F-961A-8584155E55B0}">
      <formula1>$U$9:$U$10</formula1>
    </dataValidation>
    <dataValidation type="list" allowBlank="1" showInputMessage="1" showErrorMessage="1" sqref="E40:E59" xr:uid="{7FEFABF3-6EAA-48A4-9212-F14D444B2E14}">
      <formula1>$B$177:$B$182</formula1>
    </dataValidation>
    <dataValidation type="list" allowBlank="1" showInputMessage="1" showErrorMessage="1" sqref="C40:C57" xr:uid="{9FD471E6-279F-40E0-86A0-AD0BEE1D9809}">
      <formula1>$B$185:$B$189</formula1>
    </dataValidation>
  </dataValidations>
  <pageMargins left="0.39370078740157483" right="0.39370078740157483" top="0.39370078740157483" bottom="0.39370078740157483" header="0.31496062992125984" footer="0.31496062992125984"/>
  <pageSetup paperSize="8" scale="90" orientation="portrait" r:id="rId1"/>
  <ignoredErrors>
    <ignoredError sqref="G39 I39 G40:G57 I44:I57 I40:I43 F67" calculatedColumn="1"/>
    <ignoredError sqref="J40:J57" unlockedFormula="1"/>
    <ignoredError sqref="C28" evalError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97EECCD208E94EB8F7EB192A61A80E" ma:contentTypeVersion="17" ma:contentTypeDescription="Een nieuw document maken." ma:contentTypeScope="" ma:versionID="298006f31141dee3dbef4844ef1d2b02">
  <xsd:schema xmlns:xsd="http://www.w3.org/2001/XMLSchema" xmlns:xs="http://www.w3.org/2001/XMLSchema" xmlns:p="http://schemas.microsoft.com/office/2006/metadata/properties" xmlns:ns2="94110027-9028-4907-88cd-fea0ee18e308" xmlns:ns3="92726b3a-59dd-490f-919f-7997d284e3e9" targetNamespace="http://schemas.microsoft.com/office/2006/metadata/properties" ma:root="true" ma:fieldsID="fb9cbcab5849b8d6216ecb9fbc9f35f5" ns2:_="" ns3:_="">
    <xsd:import namespace="94110027-9028-4907-88cd-fea0ee18e308"/>
    <xsd:import namespace="92726b3a-59dd-490f-919f-7997d284e3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10027-9028-4907-88cd-fea0ee18e3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b99b080-8b19-4f82-a2a2-8c553c5e1985}" ma:internalName="TaxCatchAll" ma:showField="CatchAllData" ma:web="94110027-9028-4907-88cd-fea0ee18e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26b3a-59dd-490f-919f-7997d284e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3e38ac6-de63-48b3-a69c-a3bc8a6cbf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4" nillable="true" ma:displayName="Tags" ma:format="Dropdown" ma:internalName="Tags">
      <xsd:simpleType>
        <xsd:restriction base="dms:Choice">
          <xsd:enumeration value="Nog niet begonnen"/>
          <xsd:enumeration value="Mee bezig"/>
          <xsd:enumeration value="Afgerond"/>
          <xsd:enumeration value="On ho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110027-9028-4907-88cd-fea0ee18e308" xsi:nil="true"/>
    <lcf76f155ced4ddcb4097134ff3c332f xmlns="92726b3a-59dd-490f-919f-7997d284e3e9">
      <Terms xmlns="http://schemas.microsoft.com/office/infopath/2007/PartnerControls"/>
    </lcf76f155ced4ddcb4097134ff3c332f>
    <SharedWithUsers xmlns="94110027-9028-4907-88cd-fea0ee18e308">
      <UserInfo>
        <DisplayName/>
        <AccountId xsi:nil="true"/>
        <AccountType/>
      </UserInfo>
    </SharedWithUsers>
    <MediaLengthInSeconds xmlns="92726b3a-59dd-490f-919f-7997d284e3e9" xsi:nil="true"/>
    <Tags xmlns="92726b3a-59dd-490f-919f-7997d284e3e9" xsi:nil="true"/>
  </documentManagement>
</p:properties>
</file>

<file path=customXml/itemProps1.xml><?xml version="1.0" encoding="utf-8"?>
<ds:datastoreItem xmlns:ds="http://schemas.openxmlformats.org/officeDocument/2006/customXml" ds:itemID="{00A9A80E-A6BE-4205-8A3C-E849FA967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110027-9028-4907-88cd-fea0ee18e308"/>
    <ds:schemaRef ds:uri="92726b3a-59dd-490f-919f-7997d284e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07FF2B-BA3E-4025-8567-AD3FD38DB6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80E5DD-6440-45C8-9699-6C9332AA6364}">
  <ds:schemaRefs>
    <ds:schemaRef ds:uri="http://schemas.microsoft.com/office/2006/metadata/properties"/>
    <ds:schemaRef ds:uri="http://schemas.microsoft.com/office/infopath/2007/PartnerControls"/>
    <ds:schemaRef ds:uri="94110027-9028-4907-88cd-fea0ee18e308"/>
    <ds:schemaRef ds:uri="92726b3a-59dd-490f-919f-7997d284e3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ONZ2026-2027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Onland</dc:creator>
  <cp:keywords/>
  <dc:description/>
  <cp:lastModifiedBy>Gill Breemer</cp:lastModifiedBy>
  <cp:revision/>
  <dcterms:created xsi:type="dcterms:W3CDTF">2020-09-01T08:45:50Z</dcterms:created>
  <dcterms:modified xsi:type="dcterms:W3CDTF">2026-08-31T07:43:34Z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0x010100A997EECCD208E94EB8F7EB192A61A80E</vt:lpwstr>
  </property>
  <property fmtid="{D5CDD505-2E9C-101B-9397-08002B2CF9AE}" pid="3" name="Order">
    <vt:r8>7705800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