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svdp.sharepoint.com/sites/SVDJPijlers/Pijlers/Algemeen/2.1 Lokale Omroepen/2025-2027/"/>
    </mc:Choice>
  </mc:AlternateContent>
  <xr:revisionPtr revIDLastSave="445" documentId="8_{DA44AE27-DE25-401F-B0F3-51DDE233C67B}" xr6:coauthVersionLast="47" xr6:coauthVersionMax="47" xr10:uidLastSave="{1E707817-9FFA-4610-9B3A-4D9B695BB821}"/>
  <bookViews>
    <workbookView xWindow="29505" yWindow="-3030" windowWidth="27270" windowHeight="21000" xr2:uid="{02C34B88-7C3B-4041-8271-F870A6592389}"/>
  </bookViews>
  <sheets>
    <sheet name="Lokale Omroepen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1" i="8" l="1"/>
  <c r="E60" i="8" a="1"/>
  <c r="E60" i="8" s="1"/>
  <c r="E61" i="8" a="1"/>
  <c r="E61" i="8" s="1"/>
  <c r="E62" i="8" a="1"/>
  <c r="E62" i="8" s="1"/>
  <c r="E63" i="8" a="1"/>
  <c r="E63" i="8" s="1"/>
  <c r="E64" i="8" a="1"/>
  <c r="E64" i="8" s="1"/>
  <c r="E52" i="8" a="1"/>
  <c r="E52" i="8" s="1"/>
  <c r="E53" i="8" a="1"/>
  <c r="E53" i="8" s="1"/>
  <c r="E54" i="8" a="1"/>
  <c r="E54" i="8" s="1"/>
  <c r="E55" i="8" a="1"/>
  <c r="E55" i="8" s="1"/>
  <c r="E56" i="8" a="1"/>
  <c r="E56" i="8" s="1"/>
  <c r="E57" i="8" a="1"/>
  <c r="E57" i="8" s="1"/>
  <c r="E58" i="8" a="1"/>
  <c r="E58" i="8" s="1"/>
  <c r="E59" i="8" a="1"/>
  <c r="E59" i="8" s="1"/>
  <c r="E47" i="8" a="1"/>
  <c r="E47" i="8" s="1"/>
  <c r="E48" i="8" a="1"/>
  <c r="E48" i="8" s="1"/>
  <c r="E49" i="8" a="1"/>
  <c r="E49" i="8" s="1"/>
  <c r="E50" i="8" a="1"/>
  <c r="E50" i="8" s="1"/>
  <c r="E51" i="8" a="1"/>
  <c r="E51" i="8" s="1"/>
  <c r="E46" i="8" a="1"/>
  <c r="E46" i="8" s="1"/>
  <c r="G67" i="8"/>
  <c r="F84" i="8" l="1"/>
  <c r="C34" i="8" s="1"/>
  <c r="C33" i="8" l="1"/>
  <c r="F67" i="8"/>
  <c r="C3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Pelle Matla</author>
    <author>Carmen Aubel</author>
    <author>Gill Breemer</author>
  </authors>
  <commentList>
    <comment ref="C11" authorId="0" shapeId="0" xr:uid="{1AE000DC-917E-41C7-8BF0-BA8BBC75B98C}">
      <text>
        <r>
          <rPr>
            <sz val="12"/>
            <color indexed="81"/>
            <rFont val="Arial"/>
            <family val="2"/>
          </rPr>
          <t>Vul hier de penvoerder in</t>
        </r>
      </text>
    </comment>
    <comment ref="C35" authorId="1" shapeId="0" xr:uid="{D11B31B5-2D59-40D4-A696-CF6C8B2B1403}">
      <text>
        <r>
          <rPr>
            <b/>
            <sz val="12"/>
            <color indexed="81"/>
            <rFont val="Arial"/>
            <family val="2"/>
          </rPr>
          <t>Let op!!</t>
        </r>
        <r>
          <rPr>
            <sz val="12"/>
            <color indexed="81"/>
            <rFont val="Arial"/>
            <family val="2"/>
          </rPr>
          <t xml:space="preserve">
Maximale vaste subsidiehoogte is €500.000
Begroot dus tot dat bedrag</t>
        </r>
      </text>
    </comment>
    <comment ref="G44" authorId="1" shapeId="0" xr:uid="{FC1BB0C7-93DD-47B1-AB08-3C7E3062D21F}">
      <text>
        <r>
          <rPr>
            <b/>
            <sz val="12"/>
            <color indexed="81"/>
            <rFont val="Arial"/>
            <family val="2"/>
          </rPr>
          <t>Let op!!</t>
        </r>
        <r>
          <rPr>
            <sz val="12"/>
            <color indexed="81"/>
            <rFont val="Arial"/>
            <family val="2"/>
          </rPr>
          <t xml:space="preserve">
In totaal kun je maximaal €85.000 per medewerker per kalenderjaar opvoeren</t>
        </r>
      </text>
    </comment>
    <comment ref="B74" authorId="2" shapeId="0" xr:uid="{9402404F-2B18-49F0-AB17-0788A55A0BAE}">
      <text>
        <r>
          <rPr>
            <sz val="12"/>
            <color indexed="81"/>
            <rFont val="Arial"/>
            <family val="2"/>
          </rPr>
          <t>Voor nieuwe medewerkers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9" authorId="2" shapeId="0" xr:uid="{0AE3E1A3-B9AE-4589-9850-6BBB0F3C4C27}">
      <text>
        <r>
          <rPr>
            <sz val="12"/>
            <color indexed="81"/>
            <rFont val="Arial"/>
            <family val="2"/>
          </rPr>
          <t>Reiskosten voor medewerkers / leaseauto binnen het verzorgingsgebied</t>
        </r>
        <r>
          <rPr>
            <b/>
            <sz val="12"/>
            <color indexed="81"/>
            <rFont val="Arial"/>
            <family val="2"/>
          </rPr>
          <t xml:space="preserve"> </t>
        </r>
        <r>
          <rPr>
            <sz val="12"/>
            <color indexed="81"/>
            <rFont val="Arial"/>
            <family val="2"/>
          </rPr>
          <t xml:space="preserve">
</t>
        </r>
      </text>
    </comment>
    <comment ref="B80" authorId="2" shapeId="0" xr:uid="{809E05AB-D633-425C-A04F-A5A3EDFF242F}">
      <text>
        <r>
          <rPr>
            <sz val="12"/>
            <color indexed="81"/>
            <rFont val="Arial"/>
            <family val="2"/>
          </rPr>
          <t>Ter verantwoording van de subsidieverlening</t>
        </r>
        <r>
          <rPr>
            <sz val="12"/>
            <color indexed="81"/>
            <rFont val="NeueHaasGroteskDisp Pro"/>
            <family val="2"/>
          </rPr>
          <t xml:space="preserve">
</t>
        </r>
      </text>
    </comment>
    <comment ref="B81" authorId="2" shapeId="0" xr:uid="{A9B5135D-D130-4C24-8443-8C415916FABC}">
      <text>
        <r>
          <rPr>
            <sz val="12"/>
            <color indexed="81"/>
            <rFont val="Arial"/>
            <family val="2"/>
          </rPr>
          <t>Diverse onkosten tot een maximum van €5.000.
Hieronder vallen ook de kosten in verband met het penvoederschap.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1" authorId="1" shapeId="0" xr:uid="{83CD67B5-E521-4458-B52A-6E0C3B1D0BDC}">
      <text>
        <r>
          <rPr>
            <sz val="12"/>
            <color indexed="81"/>
            <rFont val="Arial"/>
            <family val="2"/>
          </rPr>
          <t>Maximum €5.000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4" authorId="2" shapeId="0" xr:uid="{0A02F5DD-0F17-4CD1-8EA1-E80531764E5B}">
      <text>
        <r>
          <rPr>
            <b/>
            <sz val="12"/>
            <color indexed="81"/>
            <rFont val="Arial"/>
            <family val="2"/>
          </rPr>
          <t xml:space="preserve">Let op!!
</t>
        </r>
        <r>
          <rPr>
            <sz val="12"/>
            <color indexed="81"/>
            <rFont val="Arial"/>
            <family val="2"/>
          </rPr>
          <t xml:space="preserve">in totaal kun je maximaal €60.000 opvoeren. In deze cel wordt automatisch de optelsom voor je gemaakt.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<sst xmlns="http://schemas.openxmlformats.org/spreadsheetml/2006/main" count="74" uniqueCount="54">
  <si>
    <t>Aantal</t>
  </si>
  <si>
    <t>&lt;andere rol&gt;</t>
  </si>
  <si>
    <t>TOTAAL</t>
  </si>
  <si>
    <t>Tarief</t>
  </si>
  <si>
    <t>&lt;bijv. nieuwscoördinator&gt;</t>
  </si>
  <si>
    <t>&lt;bijv. bureauredacteur&gt;</t>
  </si>
  <si>
    <t>&lt;bijv. verslaggever&gt;</t>
  </si>
  <si>
    <t>&lt;bijv. camjo&gt;</t>
  </si>
  <si>
    <t>&lt;bijv. kwartiermaker samenwerking&gt;</t>
  </si>
  <si>
    <t>Overige kosten</t>
  </si>
  <si>
    <t>Arbeidskosten</t>
  </si>
  <si>
    <t>freelance</t>
  </si>
  <si>
    <t>€</t>
  </si>
  <si>
    <t>Totale subsidie SVDJ</t>
  </si>
  <si>
    <t>maak een keuze</t>
  </si>
  <si>
    <t>Type contract</t>
  </si>
  <si>
    <t>Wat zijn de totale kosten?</t>
  </si>
  <si>
    <t>Welk bedrag aan subsidie vraag je aan bij SVDJ?</t>
  </si>
  <si>
    <t>Eventuele korte toelichting</t>
  </si>
  <si>
    <t>Onder werkgeverslasten verstaan we, naast het brutoloon: vakantiegeld, loonheffingen en pensioenafdracht.</t>
  </si>
  <si>
    <t xml:space="preserve">Aanvragers zijn in alle gevallen verantwoordelijk voor het voorzien in een passende beloning voor de arbeidsplaatsen. </t>
  </si>
  <si>
    <t xml:space="preserve">Als richtlijn hiervoor verwijzen wij u naar de cao voor het omroeppersoneel van de publieke omroep en de Fair Practice Code voor Publieke Omroepen opgesteld door de Nederlandse Vereniging van Journalisten (NVJ). </t>
  </si>
  <si>
    <t>(Vul bovenaan de penvoerder in)</t>
  </si>
  <si>
    <t>Aanschaf/afschrijving van hardware en software</t>
  </si>
  <si>
    <t>Professionalisering infrastructuur</t>
  </si>
  <si>
    <t>Inhuur administratiekantoor / salarisadministratie</t>
  </si>
  <si>
    <t>Opleidingskosten vrijwilligers en/of medewerkers</t>
  </si>
  <si>
    <t>Wervingskosten nieuwe medewerkers</t>
  </si>
  <si>
    <t>Reiskosten</t>
  </si>
  <si>
    <t>Accountantskosten rapport feitelijke bevindingen</t>
  </si>
  <si>
    <t>Eenheid:                uren of fte</t>
  </si>
  <si>
    <t>Er mag ook alleen een deel van de personeelskosten opgevoerd worden onder de subsidie (bijvoorbeeld voor een loonsverhoging van een vaste medewerker om tot cao niveau te komen).</t>
  </si>
  <si>
    <t>Totale arbeidskosten</t>
  </si>
  <si>
    <t>Totale overige kosten</t>
  </si>
  <si>
    <t>Aantal uur of aantal fte's</t>
  </si>
  <si>
    <t xml:space="preserve">De lege witte cellen vullen zich vanzelf door een ingevulde rode cel of een gemaakte keuze. </t>
  </si>
  <si>
    <t>De lege blauwe cellen zijn totalen en worden vanzelf berekend.</t>
  </si>
  <si>
    <t>Hulp nodig bij het invullen van de begroting?</t>
  </si>
  <si>
    <t>Ga voor extra uitleg met je muis over de cellen met rechtsboven een rood hoekje.</t>
  </si>
  <si>
    <t xml:space="preserve">Begrotingsformat Professionalisering Lokale Omroepen 2026-2027 </t>
  </si>
  <si>
    <t>in loondienst</t>
  </si>
  <si>
    <t>Overige kosten tot maximaal €5.000,00</t>
  </si>
  <si>
    <r>
      <t xml:space="preserve">Er mogen </t>
    </r>
    <r>
      <rPr>
        <b/>
        <sz val="11"/>
        <rFont val="Arial"/>
        <family val="2"/>
      </rPr>
      <t>alleen</t>
    </r>
    <r>
      <rPr>
        <sz val="11"/>
        <rFont val="Arial"/>
        <family val="2"/>
      </rPr>
      <t xml:space="preserve"> kosten onder de </t>
    </r>
    <r>
      <rPr>
        <b/>
        <sz val="11"/>
        <rFont val="Arial"/>
        <family val="2"/>
      </rPr>
      <t>onderstaande posten</t>
    </r>
    <r>
      <rPr>
        <sz val="11"/>
        <rFont val="Arial"/>
        <family val="2"/>
      </rPr>
      <t xml:space="preserve"> worden opgevoerd.</t>
    </r>
  </si>
  <si>
    <r>
      <t xml:space="preserve">Bij btw-plichtig - begroot de bedragen </t>
    </r>
    <r>
      <rPr>
        <b/>
        <sz val="11"/>
        <rFont val="Arial"/>
        <family val="2"/>
      </rPr>
      <t>exclusief</t>
    </r>
    <r>
      <rPr>
        <sz val="11"/>
        <rFont val="Arial"/>
        <family val="2"/>
      </rPr>
      <t xml:space="preserve"> btw. </t>
    </r>
  </si>
  <si>
    <r>
      <t xml:space="preserve">Bij niet btw-plichtig - begroot de bedragen </t>
    </r>
    <r>
      <rPr>
        <b/>
        <sz val="11"/>
        <rFont val="Arial"/>
        <family val="2"/>
      </rPr>
      <t>inclusief</t>
    </r>
    <r>
      <rPr>
        <sz val="11"/>
        <rFont val="Arial"/>
        <family val="2"/>
      </rPr>
      <t xml:space="preserve"> btw. </t>
    </r>
  </si>
  <si>
    <r>
      <rPr>
        <b/>
        <sz val="11"/>
        <rFont val="Arial"/>
        <family val="2"/>
      </rPr>
      <t xml:space="preserve">Let op: </t>
    </r>
    <r>
      <rPr>
        <sz val="11"/>
        <rFont val="Arial"/>
        <family val="2"/>
      </rPr>
      <t>deze subsidie is bedoeld als bijdrage aan arbeidsplaatsen.</t>
    </r>
  </si>
  <si>
    <r>
      <t>Aanvragende organisatie</t>
    </r>
    <r>
      <rPr>
        <b/>
        <sz val="11"/>
        <rFont val="Arial"/>
        <family val="2"/>
      </rPr>
      <t xml:space="preserve"> (Samenwerkingsverband)</t>
    </r>
  </si>
  <si>
    <r>
      <t xml:space="preserve">Alle </t>
    </r>
    <r>
      <rPr>
        <b/>
        <sz val="11"/>
        <color rgb="FFC00000"/>
        <rFont val="Arial"/>
        <family val="2"/>
      </rPr>
      <t>rode</t>
    </r>
    <r>
      <rPr>
        <sz val="11"/>
        <rFont val="Arial"/>
        <family val="2"/>
      </rPr>
      <t xml:space="preserve"> cellen zijn om in te vullen.</t>
    </r>
  </si>
  <si>
    <r>
      <t xml:space="preserve">We vergoeden personele kosten tot </t>
    </r>
    <r>
      <rPr>
        <b/>
        <sz val="11"/>
        <rFont val="Arial"/>
        <family val="2"/>
      </rPr>
      <t>maximaal €85.000</t>
    </r>
    <r>
      <rPr>
        <sz val="11"/>
        <rFont val="Arial"/>
        <family val="2"/>
      </rPr>
      <t xml:space="preserve"> naar rato per persoon per kalenderjaar, inclusief werkgeverslasten. Uitganspunt is een volledige werkweek van 36 uur per week.</t>
    </r>
  </si>
  <si>
    <t>Samenwerkingsverband</t>
  </si>
  <si>
    <r>
      <rPr>
        <b/>
        <sz val="11"/>
        <rFont val="Arial"/>
        <family val="2"/>
      </rPr>
      <t xml:space="preserve">Let op: </t>
    </r>
    <r>
      <rPr>
        <sz val="11"/>
        <rFont val="Arial"/>
        <family val="2"/>
      </rPr>
      <t xml:space="preserve">er kan tot </t>
    </r>
    <r>
      <rPr>
        <b/>
        <sz val="11"/>
        <rFont val="Arial"/>
        <family val="2"/>
      </rPr>
      <t>maximaal € 60.000</t>
    </r>
    <r>
      <rPr>
        <sz val="11"/>
        <rFont val="Arial"/>
        <family val="2"/>
      </rPr>
      <t xml:space="preserve"> aan bijkomende kosten worden begroot die verband houden met de professionalisering van de omroep, mits het totale subsidiebedrag niet wordt overschreden.</t>
    </r>
  </si>
  <si>
    <t>Let op: u dient te begroten voor de hele projectperiode, 1 januari 2026 tot en met 31 december 2027.</t>
  </si>
  <si>
    <t>Is de organisatie btw-plichtig?</t>
  </si>
  <si>
    <t>Vul in per organisatie, maak een keuze: ja/nee/deels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</si>
</sst>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NeueHaasGroteskDisp Pro"/>
      <family val="2"/>
    </font>
    <font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sz val="12"/>
      <color indexed="81"/>
      <name val="Arial"/>
      <family val="2"/>
    </font>
    <font>
      <sz val="12"/>
      <color indexed="81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9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i/>
      <sz val="16"/>
      <name val="Arial"/>
      <family val="2"/>
    </font>
    <font>
      <b/>
      <sz val="12"/>
      <color rgb="FFC00000"/>
      <name val="Arial"/>
      <family val="2"/>
    </font>
    <font>
      <sz val="11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AC2D5"/>
        <bgColor indexed="64"/>
      </patternFill>
    </fill>
    <fill>
      <patternFill patternType="solid">
        <fgColor rgb="FFC7DCE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5" xfId="0" applyFont="1" applyBorder="1" applyAlignment="1">
      <alignment vertical="center"/>
    </xf>
    <xf numFmtId="44" fontId="13" fillId="0" borderId="25" xfId="1" applyFont="1" applyFill="1" applyBorder="1" applyAlignment="1">
      <alignment horizontal="center" vertical="center"/>
    </xf>
    <xf numFmtId="44" fontId="13" fillId="0" borderId="32" xfId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34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44" fontId="7" fillId="0" borderId="22" xfId="1" applyFont="1" applyFill="1" applyBorder="1" applyAlignment="1">
      <alignment vertical="center"/>
    </xf>
    <xf numFmtId="44" fontId="7" fillId="0" borderId="21" xfId="1" applyFont="1" applyFill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left" vertical="center"/>
    </xf>
    <xf numFmtId="44" fontId="7" fillId="0" borderId="27" xfId="1" applyFont="1" applyFill="1" applyBorder="1" applyAlignment="1">
      <alignment vertical="center"/>
    </xf>
    <xf numFmtId="44" fontId="7" fillId="0" borderId="31" xfId="1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44" fontId="9" fillId="0" borderId="14" xfId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7" fillId="0" borderId="4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10" xfId="0" applyFont="1" applyBorder="1" applyAlignment="1">
      <alignment vertical="center"/>
    </xf>
    <xf numFmtId="44" fontId="7" fillId="0" borderId="22" xfId="1" applyFont="1" applyFill="1" applyBorder="1" applyAlignment="1">
      <alignment horizontal="center" vertical="center"/>
    </xf>
    <xf numFmtId="44" fontId="7" fillId="0" borderId="23" xfId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44" fontId="7" fillId="0" borderId="27" xfId="1" applyFont="1" applyFill="1" applyBorder="1" applyAlignment="1">
      <alignment horizontal="center" vertical="center"/>
    </xf>
    <xf numFmtId="44" fontId="7" fillId="0" borderId="29" xfId="1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11" fillId="4" borderId="28" xfId="0" applyFont="1" applyFill="1" applyBorder="1" applyAlignment="1">
      <alignment vertical="center" wrapText="1"/>
    </xf>
    <xf numFmtId="0" fontId="11" fillId="4" borderId="27" xfId="0" applyFont="1" applyFill="1" applyBorder="1" applyAlignment="1">
      <alignment vertical="center" wrapText="1"/>
    </xf>
    <xf numFmtId="0" fontId="11" fillId="4" borderId="31" xfId="0" applyFont="1" applyFill="1" applyBorder="1" applyAlignment="1">
      <alignment vertical="center" wrapText="1"/>
    </xf>
    <xf numFmtId="0" fontId="11" fillId="4" borderId="30" xfId="0" applyFont="1" applyFill="1" applyBorder="1" applyAlignment="1">
      <alignment vertical="center" wrapText="1"/>
    </xf>
    <xf numFmtId="0" fontId="11" fillId="4" borderId="39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vertical="center" wrapText="1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44" fontId="7" fillId="0" borderId="1" xfId="1" applyFont="1" applyFill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44" fontId="7" fillId="0" borderId="12" xfId="1" applyFont="1" applyFill="1" applyBorder="1" applyAlignment="1" applyProtection="1">
      <alignment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44" fontId="7" fillId="0" borderId="35" xfId="1" applyFont="1" applyFill="1" applyBorder="1" applyAlignment="1" applyProtection="1">
      <alignment vertical="center"/>
      <protection locked="0"/>
    </xf>
    <xf numFmtId="44" fontId="7" fillId="0" borderId="36" xfId="1" applyFont="1" applyFill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44" fontId="7" fillId="0" borderId="18" xfId="1" applyFont="1" applyFill="1" applyBorder="1" applyAlignment="1" applyProtection="1">
      <alignment vertical="center"/>
      <protection locked="0"/>
    </xf>
    <xf numFmtId="44" fontId="7" fillId="0" borderId="1" xfId="1" applyFont="1" applyFill="1" applyBorder="1" applyAlignment="1" applyProtection="1">
      <alignment horizontal="center" vertical="center"/>
      <protection locked="0"/>
    </xf>
    <xf numFmtId="44" fontId="9" fillId="0" borderId="17" xfId="1" applyFont="1" applyFill="1" applyBorder="1" applyAlignment="1" applyProtection="1">
      <alignment vertical="center"/>
      <protection hidden="1"/>
    </xf>
    <xf numFmtId="44" fontId="9" fillId="4" borderId="17" xfId="1" applyFont="1" applyFill="1" applyBorder="1" applyAlignment="1" applyProtection="1">
      <alignment vertical="center"/>
      <protection hidden="1"/>
    </xf>
    <xf numFmtId="44" fontId="7" fillId="0" borderId="18" xfId="1" applyFont="1" applyFill="1" applyBorder="1" applyAlignment="1" applyProtection="1">
      <alignment vertical="center"/>
      <protection hidden="1"/>
    </xf>
    <xf numFmtId="44" fontId="9" fillId="4" borderId="14" xfId="0" applyNumberFormat="1" applyFont="1" applyFill="1" applyBorder="1" applyAlignment="1" applyProtection="1">
      <alignment vertical="center"/>
      <protection hidden="1"/>
    </xf>
    <xf numFmtId="0" fontId="7" fillId="0" borderId="11" xfId="0" applyFont="1" applyBorder="1" applyAlignment="1" applyProtection="1">
      <alignment horizontal="left" vertical="center"/>
      <protection hidden="1"/>
    </xf>
    <xf numFmtId="0" fontId="18" fillId="2" borderId="0" xfId="0" applyFont="1" applyFill="1" applyAlignment="1">
      <alignment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4" fontId="18" fillId="0" borderId="0" xfId="1" applyFont="1" applyFill="1" applyBorder="1" applyAlignment="1">
      <alignment vertical="center"/>
    </xf>
    <xf numFmtId="44" fontId="19" fillId="0" borderId="0" xfId="1" applyFont="1" applyFill="1" applyBorder="1" applyAlignment="1">
      <alignment vertical="center"/>
    </xf>
    <xf numFmtId="1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quotePrefix="1" applyFont="1" applyAlignment="1">
      <alignment vertical="center"/>
    </xf>
    <xf numFmtId="0" fontId="21" fillId="0" borderId="1" xfId="0" applyFont="1" applyBorder="1" applyAlignment="1">
      <alignment vertical="center"/>
    </xf>
    <xf numFmtId="44" fontId="18" fillId="0" borderId="0" xfId="0" applyNumberFormat="1" applyFont="1" applyAlignme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5" fillId="0" borderId="17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7" fillId="0" borderId="33" xfId="0" applyFont="1" applyBorder="1" applyAlignment="1" applyProtection="1">
      <alignment vertical="center"/>
      <protection locked="0"/>
    </xf>
    <xf numFmtId="44" fontId="18" fillId="0" borderId="0" xfId="1" applyFont="1" applyFill="1" applyBorder="1" applyAlignment="1" applyProtection="1">
      <alignment vertical="center"/>
    </xf>
    <xf numFmtId="44" fontId="19" fillId="0" borderId="0" xfId="1" applyFont="1" applyFill="1" applyBorder="1" applyAlignment="1" applyProtection="1">
      <alignment vertical="center"/>
    </xf>
    <xf numFmtId="0" fontId="2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4" fillId="0" borderId="41" xfId="0" applyFont="1" applyBorder="1" applyAlignment="1">
      <alignment vertical="center"/>
    </xf>
    <xf numFmtId="0" fontId="28" fillId="0" borderId="11" xfId="0" applyFont="1" applyBorder="1" applyAlignment="1">
      <alignment vertical="top"/>
    </xf>
    <xf numFmtId="0" fontId="7" fillId="0" borderId="2" xfId="0" applyFont="1" applyBorder="1" applyAlignment="1" applyProtection="1">
      <alignment vertical="center" wrapText="1"/>
      <protection locked="0"/>
    </xf>
    <xf numFmtId="0" fontId="17" fillId="0" borderId="2" xfId="0" applyFont="1" applyBorder="1" applyAlignment="1" applyProtection="1">
      <alignment vertical="center"/>
      <protection locked="0"/>
    </xf>
    <xf numFmtId="0" fontId="17" fillId="0" borderId="8" xfId="0" applyFont="1" applyBorder="1" applyAlignment="1" applyProtection="1">
      <alignment vertical="center"/>
      <protection locked="0"/>
    </xf>
    <xf numFmtId="0" fontId="17" fillId="0" borderId="7" xfId="0" applyFont="1" applyBorder="1" applyAlignment="1" applyProtection="1">
      <alignment vertical="center"/>
      <protection locked="0"/>
    </xf>
    <xf numFmtId="0" fontId="9" fillId="0" borderId="1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4" fontId="21" fillId="4" borderId="1" xfId="0" applyNumberFormat="1" applyFont="1" applyFill="1" applyBorder="1" applyAlignment="1" applyProtection="1">
      <alignment vertical="center"/>
      <protection hidden="1"/>
    </xf>
    <xf numFmtId="0" fontId="21" fillId="4" borderId="1" xfId="0" applyFont="1" applyFill="1" applyBorder="1" applyAlignment="1" applyProtection="1">
      <alignment vertical="center"/>
      <protection hidden="1"/>
    </xf>
    <xf numFmtId="44" fontId="21" fillId="3" borderId="1" xfId="0" applyNumberFormat="1" applyFont="1" applyFill="1" applyBorder="1" applyAlignment="1" applyProtection="1">
      <alignment vertical="center"/>
      <protection hidden="1"/>
    </xf>
    <xf numFmtId="0" fontId="21" fillId="3" borderId="1" xfId="0" applyFont="1" applyFill="1" applyBorder="1" applyAlignment="1" applyProtection="1">
      <alignment vertical="center"/>
      <protection hidden="1"/>
    </xf>
    <xf numFmtId="0" fontId="7" fillId="0" borderId="2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</cellXfs>
  <cellStyles count="3">
    <cellStyle name="Standaard" xfId="0" builtinId="0"/>
    <cellStyle name="Valuta" xfId="1" builtinId="4"/>
    <cellStyle name="Valuta 2" xfId="2" xr:uid="{02BAA78D-0FA6-4599-8299-1B325F6631BD}"/>
  </cellStyles>
  <dxfs count="4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 &quot;€&quot;\ * #,##0.00_ ;_ &quot;€&quot;\ * \-#,##0.00_ ;_ &quot;€&quot;\ * &quot;-&quot;??_ ;_ @_ "/>
      <fill>
        <patternFill patternType="solid">
          <fgColor indexed="64"/>
          <bgColor rgb="FFC7DCE7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34" formatCode="_ &quot;€&quot;\ * #,##0.00_ ;_ &quot;€&quot;\ * \-#,##0.00_ ;_ &quot;€&quot;\ * &quot;-&quot;??_ ;_ @_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C7DCE7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 &quot;€&quot;\ * #,##0.00_ ;_ &quot;€&quot;\ * \-#,##0.00_ ;_ &quot;€&quot;\ * &quot;-&quot;??_ ;_ @_ 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 &quot;€&quot;\ * #,##0.00_ ;_ &quot;€&quot;\ * \-#,##0.00_ ;_ &quot;€&quot;\ * &quot;-&quot;??_ ;_ @_ 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medium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bgColor auto="1"/>
        </patternFill>
      </fill>
      <alignment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C7DCE7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10" Type="http://schemas.openxmlformats.org/officeDocument/2006/relationships/customXml" Target="../customXml/item3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440097</xdr:colOff>
      <xdr:row>1</xdr:row>
      <xdr:rowOff>72764</xdr:rowOff>
    </xdr:from>
    <xdr:to>
      <xdr:col>6</xdr:col>
      <xdr:colOff>1332111</xdr:colOff>
      <xdr:row>3</xdr:row>
      <xdr:rowOff>55366</xdr:rowOff>
    </xdr:to>
    <xdr:pic>
      <xdr:nvPicPr>
        <xdr:cNvPr id="2" name="Afbeelding 2">
          <a:extLst>
            <a:ext uri="{FF2B5EF4-FFF2-40B4-BE49-F238E27FC236}">
              <a16:creationId xmlns:a16="http://schemas.microsoft.com/office/drawing/2014/main" id="{871A526C-E15F-495B-AB1C-C4C41E76C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7680" y="199764"/>
          <a:ext cx="2320764" cy="6262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7FF5D15-2C77-4307-A543-EEAAF9330A2A}" name="Tabel14510" displayName="Tabel14510" ref="B44:H67" totalsRowShown="0" headerRowDxfId="39" dataDxfId="37" totalsRowDxfId="35" headerRowBorderDxfId="38" tableBorderDxfId="36" totalsRowBorderDxfId="34">
  <autoFilter ref="B44:H67" xr:uid="{1712C4D9-4EDC-466F-B9BE-D25AF89FDD78}"/>
  <tableColumns count="7">
    <tableColumn id="1" xr3:uid="{4C81A234-2D44-4D58-BABD-DA1AB6D3FB94}" name="Arbeidskosten" dataDxfId="33" totalsRowDxfId="32"/>
    <tableColumn id="4" xr3:uid="{BDA90119-D5CE-4A63-9617-E9DB8AFFDEB3}" name="Type contract" dataDxfId="31" totalsRowDxfId="30"/>
    <tableColumn id="2" xr3:uid="{BE7FDF6C-708A-4658-B3C4-F8A8EEACC568}" name="Aantal uur of aantal fte's" dataDxfId="29" totalsRowDxfId="28"/>
    <tableColumn id="3" xr3:uid="{9FCF4463-F2A0-4EEF-B920-AF9659C6A01E}" name="Eenheid:                uren of fte" dataDxfId="27" totalsRowDxfId="26"/>
    <tableColumn id="8" xr3:uid="{5987F083-3FAF-486E-8634-0E88FB9EE29A}" name="Wat zijn de totale kosten?" dataDxfId="25" totalsRowDxfId="24"/>
    <tableColumn id="6" xr3:uid="{28454652-9971-419B-97CD-19829A32EA3E}" name="Welk bedrag aan subsidie vraag je aan bij SVDJ?" dataDxfId="23" totalsRowDxfId="22"/>
    <tableColumn id="5" xr3:uid="{9EEFCCB7-C484-43FA-8B0E-5E7F59478EF5}" name="Eventuele korte toelichting" dataDxfId="21" totalsRowDxfId="2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E74C77-A8D5-4BBB-B80E-B33BD7A0A450}" name="Tabel145102" displayName="Tabel145102" ref="B72:F84" totalsRowCount="1" headerRowDxfId="19" dataDxfId="17" totalsRowDxfId="15" headerRowBorderDxfId="18" tableBorderDxfId="16" totalsRowBorderDxfId="14">
  <autoFilter ref="B72:F83" xr:uid="{DCE74C77-A8D5-4BBB-B80E-B33BD7A0A450}"/>
  <tableColumns count="5">
    <tableColumn id="1" xr3:uid="{F2EAA75A-5CEA-4EAA-8803-5B0F2C34A74F}" name="Overige kosten" totalsRowLabel="TOTAAL" dataDxfId="7" totalsRowDxfId="4"/>
    <tableColumn id="2" xr3:uid="{29B9473F-F72C-4D92-8983-890E1965746B}" name="Aantal" dataDxfId="5" totalsRowDxfId="3"/>
    <tableColumn id="5" xr3:uid="{6486FC4E-2A33-4845-92F2-DA09491D5673}" name="Tarief" dataDxfId="6" totalsRowDxfId="2"/>
    <tableColumn id="6" xr3:uid="{B0CEA27C-A7FE-4924-9002-95DBD54648B8}" name="Wat zijn de totale kosten?" dataDxfId="13" totalsRowDxfId="1"/>
    <tableColumn id="7" xr3:uid="{49758FCE-E3CC-4E3A-8B3C-AC0CC5C2DFB5}" name="Welk bedrag aan subsidie vraag je aan bij SVDJ?" totalsRowFunction="custom" dataDxfId="12" totalsRowDxfId="0">
      <calculatedColumnFormula>SUM(G63:G72)</calculatedColumnFormula>
      <totalsRowFormula>IF((SUM(F72:F81))&lt;60000.01,(SUM(F72:F81)),0)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48F2D-3731-43EF-BF5E-90BFAFAFDEA5}">
  <dimension ref="B1:S199"/>
  <sheetViews>
    <sheetView showGridLines="0" tabSelected="1" zoomScale="85" zoomScaleNormal="85" workbookViewId="0">
      <selection activeCell="F30" sqref="F30"/>
    </sheetView>
  </sheetViews>
  <sheetFormatPr defaultColWidth="9.21875" defaultRowHeight="13.8"/>
  <cols>
    <col min="1" max="1" width="1.77734375" style="1" customWidth="1"/>
    <col min="2" max="2" width="54.6640625" style="1" customWidth="1"/>
    <col min="3" max="3" width="20.88671875" style="1" customWidth="1"/>
    <col min="4" max="4" width="16.77734375" style="1" customWidth="1"/>
    <col min="5" max="5" width="18.77734375" style="1" customWidth="1"/>
    <col min="6" max="7" width="20.77734375" style="1" customWidth="1"/>
    <col min="8" max="8" width="35.21875" style="1" customWidth="1"/>
    <col min="9" max="9" width="12.44140625" style="1" customWidth="1"/>
    <col min="10" max="10" width="18.77734375" style="1" customWidth="1"/>
    <col min="11" max="11" width="14.77734375" style="1" customWidth="1"/>
    <col min="12" max="12" width="24.21875" style="1" customWidth="1"/>
    <col min="13" max="13" width="17.5546875" style="1" customWidth="1"/>
    <col min="14" max="16" width="17.44140625" style="1" bestFit="1" customWidth="1"/>
    <col min="17" max="17" width="13.44140625" style="1" bestFit="1" customWidth="1"/>
    <col min="18" max="18" width="11.77734375" style="1" bestFit="1" customWidth="1"/>
    <col min="19" max="20" width="9.21875" style="1"/>
    <col min="21" max="21" width="9.21875" style="1" customWidth="1"/>
    <col min="22" max="16384" width="9.21875" style="1"/>
  </cols>
  <sheetData>
    <row r="1" spans="2:12" s="68" customFormat="1" ht="10.050000000000001" customHeight="1"/>
    <row r="2" spans="2:12" s="68" customFormat="1" ht="25.05" customHeight="1">
      <c r="B2" s="80" t="s">
        <v>39</v>
      </c>
      <c r="C2" s="81"/>
      <c r="D2" s="81"/>
      <c r="E2" s="81"/>
    </row>
    <row r="3" spans="2:12" s="68" customFormat="1" ht="25.05" customHeight="1">
      <c r="B3" s="85" t="s">
        <v>49</v>
      </c>
      <c r="C3" s="81"/>
      <c r="D3" s="81"/>
      <c r="E3" s="81"/>
    </row>
    <row r="4" spans="2:12" s="68" customFormat="1" ht="18" customHeight="1">
      <c r="B4" s="67"/>
      <c r="C4" s="67"/>
      <c r="D4" s="67"/>
      <c r="E4" s="67"/>
    </row>
    <row r="5" spans="2:12" s="68" customFormat="1" ht="18" customHeight="1">
      <c r="B5" s="66" t="s">
        <v>47</v>
      </c>
      <c r="C5" s="66"/>
      <c r="D5" s="67"/>
      <c r="E5" s="67"/>
    </row>
    <row r="6" spans="2:12" s="68" customFormat="1" ht="15.6" customHeight="1">
      <c r="B6" s="66" t="s">
        <v>35</v>
      </c>
      <c r="C6" s="66"/>
      <c r="D6" s="67"/>
      <c r="E6" s="67"/>
    </row>
    <row r="7" spans="2:12" s="68" customFormat="1" ht="15.6" customHeight="1">
      <c r="B7" s="66" t="s">
        <v>36</v>
      </c>
      <c r="C7" s="66"/>
      <c r="D7" s="67"/>
      <c r="E7" s="67"/>
    </row>
    <row r="8" spans="2:12" s="68" customFormat="1" ht="15.6" customHeight="1">
      <c r="B8" s="69" t="s">
        <v>37</v>
      </c>
      <c r="C8" s="66"/>
      <c r="D8" s="67"/>
      <c r="E8" s="67"/>
    </row>
    <row r="9" spans="2:12" s="70" customFormat="1" ht="15.6" customHeight="1">
      <c r="B9" s="66" t="s">
        <v>38</v>
      </c>
      <c r="C9" s="68"/>
      <c r="D9" s="68"/>
      <c r="E9" s="68"/>
      <c r="F9" s="68"/>
      <c r="G9" s="68"/>
    </row>
    <row r="10" spans="2:12" s="70" customFormat="1" ht="18" customHeight="1">
      <c r="B10" s="66"/>
      <c r="C10" s="68"/>
      <c r="D10" s="68"/>
      <c r="E10" s="68"/>
      <c r="F10" s="68"/>
      <c r="G10" s="68"/>
    </row>
    <row r="11" spans="2:12" s="68" customFormat="1" ht="21" customHeight="1">
      <c r="B11" s="91" t="s">
        <v>46</v>
      </c>
      <c r="C11" s="95"/>
      <c r="D11" s="95"/>
      <c r="E11" s="96"/>
      <c r="L11" s="76"/>
    </row>
    <row r="12" spans="2:12" s="68" customFormat="1" ht="21" customHeight="1">
      <c r="B12" s="92" t="s">
        <v>22</v>
      </c>
      <c r="C12" s="95"/>
      <c r="D12" s="95"/>
      <c r="E12" s="96"/>
      <c r="L12" s="76"/>
    </row>
    <row r="13" spans="2:12" s="68" customFormat="1" ht="21" customHeight="1">
      <c r="B13" s="82"/>
      <c r="C13" s="94"/>
      <c r="D13" s="95"/>
      <c r="E13" s="96"/>
      <c r="L13" s="76"/>
    </row>
    <row r="14" spans="2:12" s="68" customFormat="1" ht="21" customHeight="1">
      <c r="B14" s="82"/>
      <c r="C14" s="94"/>
      <c r="D14" s="95"/>
      <c r="E14" s="96"/>
      <c r="L14" s="76"/>
    </row>
    <row r="15" spans="2:12" s="68" customFormat="1" ht="21" customHeight="1">
      <c r="B15" s="82"/>
      <c r="C15" s="94"/>
      <c r="D15" s="95"/>
      <c r="E15" s="96"/>
      <c r="L15" s="76"/>
    </row>
    <row r="16" spans="2:12" s="68" customFormat="1" ht="21" customHeight="1">
      <c r="B16" s="82"/>
      <c r="C16" s="94"/>
      <c r="D16" s="95"/>
      <c r="E16" s="96"/>
      <c r="L16" s="76"/>
    </row>
    <row r="17" spans="2:19" s="68" customFormat="1" ht="21" customHeight="1">
      <c r="B17" s="82"/>
      <c r="C17" s="94"/>
      <c r="D17" s="95"/>
      <c r="E17" s="96"/>
      <c r="L17" s="76"/>
    </row>
    <row r="18" spans="2:19" s="68" customFormat="1" ht="21" customHeight="1">
      <c r="B18" s="83"/>
      <c r="C18" s="94"/>
      <c r="D18" s="95"/>
      <c r="E18" s="96"/>
      <c r="L18" s="76"/>
    </row>
    <row r="19" spans="2:19" s="68" customFormat="1" ht="18" customHeight="1">
      <c r="B19" s="84"/>
      <c r="C19" s="70"/>
      <c r="D19" s="70"/>
      <c r="E19" s="70"/>
      <c r="L19" s="76"/>
      <c r="S19" s="77"/>
    </row>
    <row r="20" spans="2:19" s="68" customFormat="1" ht="21" customHeight="1">
      <c r="B20" s="91" t="s">
        <v>52</v>
      </c>
      <c r="C20" s="95"/>
      <c r="D20" s="95"/>
      <c r="E20" s="96"/>
      <c r="L20" s="76"/>
      <c r="S20" s="77"/>
    </row>
    <row r="21" spans="2:19" s="68" customFormat="1" ht="21" customHeight="1">
      <c r="B21" s="92" t="s">
        <v>53</v>
      </c>
      <c r="C21" s="94"/>
      <c r="D21" s="95"/>
      <c r="E21" s="96"/>
      <c r="L21" s="76"/>
      <c r="S21" s="77"/>
    </row>
    <row r="22" spans="2:19" s="68" customFormat="1" ht="21" customHeight="1">
      <c r="B22" s="82"/>
      <c r="C22" s="94"/>
      <c r="D22" s="95"/>
      <c r="E22" s="96"/>
      <c r="L22" s="76"/>
      <c r="S22" s="77"/>
    </row>
    <row r="23" spans="2:19" s="68" customFormat="1" ht="21" customHeight="1">
      <c r="B23" s="82"/>
      <c r="C23" s="94"/>
      <c r="D23" s="95"/>
      <c r="E23" s="96"/>
      <c r="L23" s="76"/>
      <c r="S23" s="77"/>
    </row>
    <row r="24" spans="2:19" s="68" customFormat="1" ht="21" customHeight="1">
      <c r="B24" s="82"/>
      <c r="C24" s="94"/>
      <c r="D24" s="95"/>
      <c r="E24" s="96"/>
      <c r="L24" s="76"/>
      <c r="S24" s="77"/>
    </row>
    <row r="25" spans="2:19" s="68" customFormat="1" ht="21" customHeight="1">
      <c r="B25" s="82"/>
      <c r="C25" s="94"/>
      <c r="D25" s="95"/>
      <c r="E25" s="96"/>
      <c r="L25" s="76"/>
      <c r="S25" s="77"/>
    </row>
    <row r="26" spans="2:19" s="68" customFormat="1" ht="21" customHeight="1">
      <c r="B26" s="82"/>
      <c r="C26" s="94"/>
      <c r="D26" s="95"/>
      <c r="E26" s="96"/>
      <c r="L26" s="76"/>
      <c r="S26" s="77"/>
    </row>
    <row r="27" spans="2:19" s="68" customFormat="1" ht="21" customHeight="1">
      <c r="B27" s="83"/>
      <c r="C27" s="94"/>
      <c r="D27" s="95"/>
      <c r="E27" s="96"/>
      <c r="L27" s="76"/>
      <c r="S27" s="77"/>
    </row>
    <row r="28" spans="2:19" s="68" customFormat="1" ht="18" customHeight="1">
      <c r="L28" s="76"/>
      <c r="S28" s="77"/>
    </row>
    <row r="29" spans="2:19" s="68" customFormat="1" ht="18" customHeight="1">
      <c r="B29" s="90" t="s">
        <v>51</v>
      </c>
      <c r="C29" s="89"/>
      <c r="D29" s="89"/>
      <c r="L29" s="76"/>
      <c r="S29" s="77"/>
    </row>
    <row r="30" spans="2:19" s="68" customFormat="1" ht="18" customHeight="1">
      <c r="B30" s="68" t="s">
        <v>43</v>
      </c>
      <c r="L30" s="76"/>
      <c r="S30" s="77"/>
    </row>
    <row r="31" spans="2:19" s="68" customFormat="1" ht="18" customHeight="1">
      <c r="B31" s="68" t="s">
        <v>44</v>
      </c>
      <c r="L31" s="76"/>
      <c r="S31" s="77"/>
    </row>
    <row r="32" spans="2:19" s="68" customFormat="1" ht="18" customHeight="1">
      <c r="L32" s="76"/>
      <c r="S32" s="77"/>
    </row>
    <row r="33" spans="2:19" s="68" customFormat="1" ht="27.6" customHeight="1">
      <c r="B33" s="78" t="s">
        <v>32</v>
      </c>
      <c r="C33" s="99">
        <f>G67</f>
        <v>0</v>
      </c>
      <c r="D33" s="100"/>
      <c r="L33" s="76"/>
      <c r="S33" s="77"/>
    </row>
    <row r="34" spans="2:19" s="68" customFormat="1" ht="27.6" customHeight="1">
      <c r="B34" s="78" t="s">
        <v>33</v>
      </c>
      <c r="C34" s="99">
        <f>Tabel145102[[#Totals],[Welk bedrag aan subsidie vraag je aan bij SVDJ?]]</f>
        <v>0</v>
      </c>
      <c r="D34" s="100"/>
      <c r="L34" s="76"/>
      <c r="S34" s="77"/>
    </row>
    <row r="35" spans="2:19" s="68" customFormat="1" ht="27.6" customHeight="1">
      <c r="B35" s="78" t="s">
        <v>13</v>
      </c>
      <c r="C35" s="101">
        <f>IF((C33+C34)&lt;500000.01,(C33+C34),0)</f>
        <v>0</v>
      </c>
      <c r="D35" s="102"/>
      <c r="L35" s="76"/>
      <c r="S35" s="77"/>
    </row>
    <row r="36" spans="2:19" s="68" customFormat="1" ht="18" customHeight="1">
      <c r="C36" s="79"/>
      <c r="L36" s="76"/>
      <c r="S36" s="77"/>
    </row>
    <row r="37" spans="2:19" s="68" customFormat="1" ht="18" customHeight="1">
      <c r="B37" s="68" t="s">
        <v>45</v>
      </c>
    </row>
    <row r="38" spans="2:19" s="68" customFormat="1" ht="15.6" customHeight="1">
      <c r="B38" s="68" t="s">
        <v>48</v>
      </c>
    </row>
    <row r="39" spans="2:19" s="68" customFormat="1" ht="15.6" customHeight="1">
      <c r="B39" s="68" t="s">
        <v>19</v>
      </c>
    </row>
    <row r="40" spans="2:19" s="68" customFormat="1" ht="15.6" customHeight="1">
      <c r="B40" s="68" t="s">
        <v>31</v>
      </c>
    </row>
    <row r="41" spans="2:19" s="68" customFormat="1" ht="15.6" customHeight="1">
      <c r="B41" s="68" t="s">
        <v>20</v>
      </c>
    </row>
    <row r="42" spans="2:19" s="68" customFormat="1" ht="15.6" customHeight="1">
      <c r="B42" s="68" t="s">
        <v>21</v>
      </c>
    </row>
    <row r="43" spans="2:19" s="68" customFormat="1" ht="18" customHeight="1"/>
    <row r="44" spans="2:19" ht="60" customHeight="1" thickBot="1">
      <c r="B44" s="43" t="s">
        <v>10</v>
      </c>
      <c r="C44" s="40" t="s">
        <v>15</v>
      </c>
      <c r="D44" s="41" t="s">
        <v>34</v>
      </c>
      <c r="E44" s="41" t="s">
        <v>30</v>
      </c>
      <c r="F44" s="41" t="s">
        <v>16</v>
      </c>
      <c r="G44" s="41" t="s">
        <v>17</v>
      </c>
      <c r="H44" s="42" t="s">
        <v>18</v>
      </c>
    </row>
    <row r="45" spans="2:19" s="9" customFormat="1" ht="21" customHeight="1" thickBot="1">
      <c r="B45" s="4">
        <v>2025</v>
      </c>
      <c r="C45" s="5" t="s">
        <v>14</v>
      </c>
      <c r="D45" s="6"/>
      <c r="E45" s="6"/>
      <c r="F45" s="7" t="s">
        <v>12</v>
      </c>
      <c r="G45" s="7" t="s">
        <v>12</v>
      </c>
      <c r="H45" s="8"/>
    </row>
    <row r="46" spans="2:19" ht="21" customHeight="1">
      <c r="B46" s="86" t="s">
        <v>4</v>
      </c>
      <c r="C46" s="49"/>
      <c r="D46" s="50"/>
      <c r="E46" s="65" t="str" cm="1">
        <f t="array" ref="E46">_xlfn.IFS(Tabel14510[[#This Row],[Type contract]]="freelance","uren",Tabel14510[[#This Row],[Type contract]]="in loondienst","fte",Tabel14510[[#This Row],[Type contract]]="","")</f>
        <v/>
      </c>
      <c r="F46" s="52"/>
      <c r="G46" s="54"/>
      <c r="H46" s="93"/>
    </row>
    <row r="47" spans="2:19" ht="21" customHeight="1">
      <c r="B47" s="53" t="s">
        <v>5</v>
      </c>
      <c r="C47" s="49"/>
      <c r="D47" s="51"/>
      <c r="E47" s="65" t="str" cm="1">
        <f t="array" ref="E47">_xlfn.IFS(Tabel14510[[#This Row],[Type contract]]="freelance","uren",Tabel14510[[#This Row],[Type contract]]="in loondienst","fte",Tabel14510[[#This Row],[Type contract]]="","")</f>
        <v/>
      </c>
      <c r="F47" s="52"/>
      <c r="G47" s="52"/>
      <c r="H47" s="93"/>
    </row>
    <row r="48" spans="2:19" ht="21" customHeight="1">
      <c r="B48" s="53" t="s">
        <v>6</v>
      </c>
      <c r="C48" s="49"/>
      <c r="D48" s="51"/>
      <c r="E48" s="65" t="str" cm="1">
        <f t="array" ref="E48">_xlfn.IFS(Tabel14510[[#This Row],[Type contract]]="freelance","uren",Tabel14510[[#This Row],[Type contract]]="in loondienst","fte",Tabel14510[[#This Row],[Type contract]]="","")</f>
        <v/>
      </c>
      <c r="F48" s="52"/>
      <c r="G48" s="52"/>
      <c r="H48" s="93"/>
    </row>
    <row r="49" spans="2:8" ht="21" customHeight="1">
      <c r="B49" s="53" t="s">
        <v>7</v>
      </c>
      <c r="C49" s="49"/>
      <c r="D49" s="51"/>
      <c r="E49" s="65" t="str" cm="1">
        <f t="array" ref="E49">_xlfn.IFS(Tabel14510[[#This Row],[Type contract]]="freelance","uren",Tabel14510[[#This Row],[Type contract]]="in loondienst","fte",Tabel14510[[#This Row],[Type contract]]="","")</f>
        <v/>
      </c>
      <c r="F49" s="52"/>
      <c r="G49" s="52"/>
      <c r="H49" s="93"/>
    </row>
    <row r="50" spans="2:8" ht="21" customHeight="1">
      <c r="B50" s="53" t="s">
        <v>8</v>
      </c>
      <c r="C50" s="49"/>
      <c r="D50" s="51"/>
      <c r="E50" s="65" t="str" cm="1">
        <f t="array" ref="E50">_xlfn.IFS(Tabel14510[[#This Row],[Type contract]]="freelance","uren",Tabel14510[[#This Row],[Type contract]]="in loondienst","fte",Tabel14510[[#This Row],[Type contract]]="","")</f>
        <v/>
      </c>
      <c r="F50" s="52"/>
      <c r="G50" s="52"/>
      <c r="H50" s="93"/>
    </row>
    <row r="51" spans="2:8" ht="21" customHeight="1">
      <c r="B51" s="53" t="s">
        <v>1</v>
      </c>
      <c r="C51" s="49"/>
      <c r="D51" s="51"/>
      <c r="E51" s="65" t="str" cm="1">
        <f t="array" ref="E51">_xlfn.IFS(Tabel14510[[#This Row],[Type contract]]="freelance","uren",Tabel14510[[#This Row],[Type contract]]="in loondienst","fte",Tabel14510[[#This Row],[Type contract]]="","")</f>
        <v/>
      </c>
      <c r="F51" s="52"/>
      <c r="G51" s="52"/>
      <c r="H51" s="93"/>
    </row>
    <row r="52" spans="2:8" ht="21" customHeight="1">
      <c r="B52" s="53" t="s">
        <v>1</v>
      </c>
      <c r="C52" s="49"/>
      <c r="D52" s="51"/>
      <c r="E52" s="65" t="str" cm="1">
        <f t="array" ref="E52">_xlfn.IFS(Tabel14510[[#This Row],[Type contract]]="freelance","uren",Tabel14510[[#This Row],[Type contract]]="in loondienst","fte",Tabel14510[[#This Row],[Type contract]]="","")</f>
        <v/>
      </c>
      <c r="F52" s="52"/>
      <c r="G52" s="52"/>
      <c r="H52" s="93"/>
    </row>
    <row r="53" spans="2:8" ht="21" customHeight="1">
      <c r="B53" s="53" t="s">
        <v>1</v>
      </c>
      <c r="C53" s="49"/>
      <c r="D53" s="51"/>
      <c r="E53" s="65" t="str" cm="1">
        <f t="array" ref="E53">_xlfn.IFS(Tabel14510[[#This Row],[Type contract]]="freelance","uren",Tabel14510[[#This Row],[Type contract]]="in loondienst","fte",Tabel14510[[#This Row],[Type contract]]="","")</f>
        <v/>
      </c>
      <c r="F53" s="52"/>
      <c r="G53" s="52"/>
      <c r="H53" s="93"/>
    </row>
    <row r="54" spans="2:8" ht="21" customHeight="1">
      <c r="B54" s="53" t="s">
        <v>1</v>
      </c>
      <c r="C54" s="49"/>
      <c r="D54" s="51"/>
      <c r="E54" s="65" t="str" cm="1">
        <f t="array" ref="E54">_xlfn.IFS(Tabel14510[[#This Row],[Type contract]]="freelance","uren",Tabel14510[[#This Row],[Type contract]]="in loondienst","fte",Tabel14510[[#This Row],[Type contract]]="","")</f>
        <v/>
      </c>
      <c r="F54" s="52"/>
      <c r="G54" s="52"/>
      <c r="H54" s="93"/>
    </row>
    <row r="55" spans="2:8" ht="21" customHeight="1">
      <c r="B55" s="53" t="s">
        <v>1</v>
      </c>
      <c r="C55" s="49"/>
      <c r="D55" s="51"/>
      <c r="E55" s="65" t="str" cm="1">
        <f t="array" ref="E55">_xlfn.IFS(Tabel14510[[#This Row],[Type contract]]="freelance","uren",Tabel14510[[#This Row],[Type contract]]="in loondienst","fte",Tabel14510[[#This Row],[Type contract]]="","")</f>
        <v/>
      </c>
      <c r="F55" s="52"/>
      <c r="G55" s="52"/>
      <c r="H55" s="93"/>
    </row>
    <row r="56" spans="2:8" ht="21" customHeight="1">
      <c r="B56" s="53" t="s">
        <v>1</v>
      </c>
      <c r="C56" s="49"/>
      <c r="D56" s="51"/>
      <c r="E56" s="65" t="str" cm="1">
        <f t="array" ref="E56">_xlfn.IFS(Tabel14510[[#This Row],[Type contract]]="freelance","uren",Tabel14510[[#This Row],[Type contract]]="in loondienst","fte",Tabel14510[[#This Row],[Type contract]]="","")</f>
        <v/>
      </c>
      <c r="F56" s="52"/>
      <c r="G56" s="52"/>
      <c r="H56" s="93"/>
    </row>
    <row r="57" spans="2:8" ht="21" customHeight="1">
      <c r="B57" s="53" t="s">
        <v>1</v>
      </c>
      <c r="C57" s="49"/>
      <c r="D57" s="51"/>
      <c r="E57" s="65" t="str" cm="1">
        <f t="array" ref="E57">_xlfn.IFS(Tabel14510[[#This Row],[Type contract]]="freelance","uren",Tabel14510[[#This Row],[Type contract]]="in loondienst","fte",Tabel14510[[#This Row],[Type contract]]="","")</f>
        <v/>
      </c>
      <c r="F57" s="52"/>
      <c r="G57" s="52"/>
      <c r="H57" s="93"/>
    </row>
    <row r="58" spans="2:8" ht="21" customHeight="1">
      <c r="B58" s="53" t="s">
        <v>1</v>
      </c>
      <c r="C58" s="49"/>
      <c r="D58" s="51"/>
      <c r="E58" s="65" t="str" cm="1">
        <f t="array" ref="E58">_xlfn.IFS(Tabel14510[[#This Row],[Type contract]]="freelance","uren",Tabel14510[[#This Row],[Type contract]]="in loondienst","fte",Tabel14510[[#This Row],[Type contract]]="","")</f>
        <v/>
      </c>
      <c r="F58" s="52"/>
      <c r="G58" s="52"/>
      <c r="H58" s="93"/>
    </row>
    <row r="59" spans="2:8" ht="21" customHeight="1">
      <c r="B59" s="53" t="s">
        <v>1</v>
      </c>
      <c r="C59" s="49"/>
      <c r="D59" s="51"/>
      <c r="E59" s="65" t="str" cm="1">
        <f t="array" ref="E59">_xlfn.IFS(Tabel14510[[#This Row],[Type contract]]="freelance","uren",Tabel14510[[#This Row],[Type contract]]="in loondienst","fte",Tabel14510[[#This Row],[Type contract]]="","")</f>
        <v/>
      </c>
      <c r="F59" s="52"/>
      <c r="G59" s="52"/>
      <c r="H59" s="93"/>
    </row>
    <row r="60" spans="2:8" ht="21" customHeight="1">
      <c r="B60" s="53" t="s">
        <v>1</v>
      </c>
      <c r="C60" s="49"/>
      <c r="D60" s="51"/>
      <c r="E60" s="65" t="str" cm="1">
        <f t="array" ref="E60">_xlfn.IFS(Tabel14510[[#This Row],[Type contract]]="freelance","uren",Tabel14510[[#This Row],[Type contract]]="in loondienst","fte",Tabel14510[[#This Row],[Type contract]]="","")</f>
        <v/>
      </c>
      <c r="F60" s="52"/>
      <c r="G60" s="52"/>
      <c r="H60" s="93"/>
    </row>
    <row r="61" spans="2:8" ht="21" customHeight="1">
      <c r="B61" s="53" t="s">
        <v>1</v>
      </c>
      <c r="C61" s="49"/>
      <c r="D61" s="51"/>
      <c r="E61" s="65" t="str" cm="1">
        <f t="array" ref="E61">_xlfn.IFS(Tabel14510[[#This Row],[Type contract]]="freelance","uren",Tabel14510[[#This Row],[Type contract]]="in loondienst","fte",Tabel14510[[#This Row],[Type contract]]="","")</f>
        <v/>
      </c>
      <c r="F61" s="52"/>
      <c r="G61" s="52"/>
      <c r="H61" s="93"/>
    </row>
    <row r="62" spans="2:8" ht="21" customHeight="1">
      <c r="B62" s="53" t="s">
        <v>1</v>
      </c>
      <c r="C62" s="49"/>
      <c r="D62" s="51"/>
      <c r="E62" s="65" t="str" cm="1">
        <f t="array" ref="E62">_xlfn.IFS(Tabel14510[[#This Row],[Type contract]]="freelance","uren",Tabel14510[[#This Row],[Type contract]]="in loondienst","fte",Tabel14510[[#This Row],[Type contract]]="","")</f>
        <v/>
      </c>
      <c r="F62" s="52"/>
      <c r="G62" s="52"/>
      <c r="H62" s="93"/>
    </row>
    <row r="63" spans="2:8" ht="21" customHeight="1">
      <c r="B63" s="53" t="s">
        <v>1</v>
      </c>
      <c r="C63" s="49"/>
      <c r="D63" s="51"/>
      <c r="E63" s="65" t="str" cm="1">
        <f t="array" ref="E63">_xlfn.IFS(Tabel14510[[#This Row],[Type contract]]="freelance","uren",Tabel14510[[#This Row],[Type contract]]="in loondienst","fte",Tabel14510[[#This Row],[Type contract]]="","")</f>
        <v/>
      </c>
      <c r="F63" s="52"/>
      <c r="G63" s="52"/>
      <c r="H63" s="93"/>
    </row>
    <row r="64" spans="2:8" ht="21" customHeight="1">
      <c r="B64" s="53" t="s">
        <v>1</v>
      </c>
      <c r="C64" s="49"/>
      <c r="D64" s="51"/>
      <c r="E64" s="65" t="str" cm="1">
        <f t="array" ref="E64">_xlfn.IFS(Tabel14510[[#This Row],[Type contract]]="freelance","uren",Tabel14510[[#This Row],[Type contract]]="in loondienst","fte",Tabel14510[[#This Row],[Type contract]]="","")</f>
        <v/>
      </c>
      <c r="F64" s="52"/>
      <c r="G64" s="52"/>
      <c r="H64" s="93"/>
    </row>
    <row r="65" spans="2:9" ht="21" customHeight="1" thickBot="1">
      <c r="B65" s="10"/>
      <c r="C65" s="11"/>
      <c r="D65" s="12"/>
      <c r="E65" s="13"/>
      <c r="F65" s="14"/>
      <c r="G65" s="14"/>
      <c r="H65" s="15"/>
    </row>
    <row r="66" spans="2:9" ht="3" customHeight="1" thickBot="1">
      <c r="B66" s="16"/>
      <c r="C66" s="17"/>
      <c r="D66" s="18"/>
      <c r="E66" s="19"/>
      <c r="F66" s="20"/>
      <c r="G66" s="20"/>
      <c r="H66" s="21"/>
    </row>
    <row r="67" spans="2:9" ht="21" customHeight="1">
      <c r="B67" s="22" t="s">
        <v>2</v>
      </c>
      <c r="C67" s="23"/>
      <c r="D67" s="24"/>
      <c r="E67" s="25"/>
      <c r="F67" s="61">
        <f>SUBTOTAL(109,F46:F65)</f>
        <v>0</v>
      </c>
      <c r="G67" s="62">
        <f>IF((SUM(G46:G65))&lt;500000.01,(SUM(G46:G65)),0)</f>
        <v>0</v>
      </c>
      <c r="H67" s="26"/>
    </row>
    <row r="68" spans="2:9" s="68" customFormat="1" ht="18" customHeight="1">
      <c r="B68" s="71"/>
      <c r="F68" s="72"/>
      <c r="G68" s="72"/>
      <c r="H68" s="73"/>
    </row>
    <row r="69" spans="2:9" s="68" customFormat="1" ht="18" customHeight="1">
      <c r="B69" s="68" t="s">
        <v>50</v>
      </c>
      <c r="F69" s="87"/>
      <c r="G69" s="88"/>
      <c r="H69" s="88"/>
    </row>
    <row r="70" spans="2:9" s="68" customFormat="1" ht="15.6" customHeight="1">
      <c r="B70" s="68" t="s">
        <v>42</v>
      </c>
      <c r="F70" s="72"/>
      <c r="G70" s="73"/>
      <c r="H70" s="73"/>
    </row>
    <row r="71" spans="2:9" s="68" customFormat="1" ht="18" customHeight="1" thickBot="1">
      <c r="D71" s="74"/>
      <c r="E71" s="75"/>
      <c r="F71" s="72"/>
      <c r="G71" s="73"/>
      <c r="H71" s="73"/>
    </row>
    <row r="72" spans="2:9" s="27" customFormat="1" ht="60" customHeight="1" thickBot="1">
      <c r="B72" s="44" t="s">
        <v>9</v>
      </c>
      <c r="C72" s="45" t="s">
        <v>0</v>
      </c>
      <c r="D72" s="47" t="s">
        <v>3</v>
      </c>
      <c r="E72" s="46" t="s">
        <v>16</v>
      </c>
      <c r="F72" s="48" t="s">
        <v>17</v>
      </c>
    </row>
    <row r="73" spans="2:9" s="9" customFormat="1" ht="21" customHeight="1" thickBot="1">
      <c r="B73" s="28">
        <v>2025</v>
      </c>
      <c r="C73" s="5"/>
      <c r="D73" s="7" t="s">
        <v>12</v>
      </c>
      <c r="E73" s="7" t="s">
        <v>12</v>
      </c>
      <c r="F73" s="7" t="s">
        <v>12</v>
      </c>
    </row>
    <row r="74" spans="2:9" ht="21" customHeight="1">
      <c r="B74" s="29" t="s">
        <v>23</v>
      </c>
      <c r="C74" s="55"/>
      <c r="D74" s="56"/>
      <c r="E74" s="56"/>
      <c r="F74" s="57"/>
      <c r="H74" s="2"/>
    </row>
    <row r="75" spans="2:9" ht="21" customHeight="1">
      <c r="B75" s="30" t="s">
        <v>24</v>
      </c>
      <c r="C75" s="58"/>
      <c r="D75" s="52"/>
      <c r="E75" s="52"/>
      <c r="F75" s="59"/>
    </row>
    <row r="76" spans="2:9" ht="21" customHeight="1">
      <c r="B76" s="30" t="s">
        <v>25</v>
      </c>
      <c r="C76" s="58"/>
      <c r="D76" s="52"/>
      <c r="E76" s="52"/>
      <c r="F76" s="59"/>
    </row>
    <row r="77" spans="2:9" ht="21" customHeight="1">
      <c r="B77" s="30" t="s">
        <v>26</v>
      </c>
      <c r="C77" s="58"/>
      <c r="D77" s="52"/>
      <c r="E77" s="52"/>
      <c r="F77" s="59"/>
    </row>
    <row r="78" spans="2:9" ht="21" customHeight="1">
      <c r="B78" s="30" t="s">
        <v>27</v>
      </c>
      <c r="C78" s="58"/>
      <c r="D78" s="52"/>
      <c r="E78" s="52"/>
      <c r="F78" s="59"/>
    </row>
    <row r="79" spans="2:9" ht="21" customHeight="1">
      <c r="B79" s="30" t="s">
        <v>28</v>
      </c>
      <c r="C79" s="58"/>
      <c r="D79" s="52"/>
      <c r="E79" s="52"/>
      <c r="F79" s="59"/>
    </row>
    <row r="80" spans="2:9" ht="21" customHeight="1">
      <c r="B80" s="30" t="s">
        <v>29</v>
      </c>
      <c r="C80" s="58"/>
      <c r="D80" s="60"/>
      <c r="E80" s="52"/>
      <c r="F80" s="59"/>
      <c r="G80" s="31"/>
      <c r="H80" s="31"/>
      <c r="I80" s="31"/>
    </row>
    <row r="81" spans="2:9" ht="21" customHeight="1">
      <c r="B81" s="30" t="s">
        <v>41</v>
      </c>
      <c r="C81" s="58"/>
      <c r="D81" s="60"/>
      <c r="E81" s="52"/>
      <c r="F81" s="63">
        <f>IF(Tabel145102[[#This Row],[Wat zijn de totale kosten?]]&gt;5000,5000,Tabel145102[[#This Row],[Wat zijn de totale kosten?]])</f>
        <v>0</v>
      </c>
      <c r="G81" s="98"/>
      <c r="H81" s="98"/>
      <c r="I81" s="98"/>
    </row>
    <row r="82" spans="2:9" ht="21" customHeight="1" thickBot="1">
      <c r="B82" s="32"/>
      <c r="C82" s="103"/>
      <c r="D82" s="33"/>
      <c r="E82" s="14"/>
      <c r="F82" s="34"/>
      <c r="G82" s="31"/>
      <c r="H82" s="31"/>
      <c r="I82" s="31"/>
    </row>
    <row r="83" spans="2:9" ht="3" customHeight="1" thickBot="1">
      <c r="B83" s="35"/>
      <c r="C83" s="104"/>
      <c r="D83" s="36"/>
      <c r="E83" s="20"/>
      <c r="F83" s="37"/>
      <c r="G83" s="31"/>
      <c r="H83" s="31"/>
      <c r="I83" s="31"/>
    </row>
    <row r="84" spans="2:9" ht="21" customHeight="1" thickBot="1">
      <c r="B84" s="38" t="s">
        <v>2</v>
      </c>
      <c r="C84" s="105"/>
      <c r="D84" s="39"/>
      <c r="E84" s="24"/>
      <c r="F84" s="64">
        <f>IF((SUM(F72:F81))&lt;60000.01,(SUM(F72:F81)),0)</f>
        <v>0</v>
      </c>
      <c r="G84" s="97"/>
      <c r="H84" s="98"/>
    </row>
    <row r="85" spans="2:9" s="3" customFormat="1" ht="21" customHeight="1">
      <c r="B85" s="1"/>
      <c r="C85" s="1"/>
      <c r="D85" s="1"/>
      <c r="E85" s="1"/>
      <c r="F85" s="1"/>
      <c r="G85" s="1"/>
      <c r="H85" s="1"/>
      <c r="I85" s="1"/>
    </row>
    <row r="86" spans="2:9" ht="21" customHeight="1"/>
    <row r="87" spans="2:9" ht="21" customHeight="1"/>
    <row r="88" spans="2:9" ht="21" customHeight="1"/>
    <row r="92" spans="2:9" s="3" customFormat="1" ht="17.399999999999999">
      <c r="B92" s="1"/>
      <c r="C92" s="1"/>
      <c r="D92" s="1"/>
      <c r="E92" s="1"/>
      <c r="F92" s="1"/>
      <c r="G92" s="1"/>
      <c r="H92" s="1"/>
      <c r="I92" s="1"/>
    </row>
    <row r="198" spans="2:2">
      <c r="B198" s="1" t="s">
        <v>11</v>
      </c>
    </row>
    <row r="199" spans="2:2">
      <c r="B199" s="1" t="s">
        <v>40</v>
      </c>
    </row>
  </sheetData>
  <sheetProtection algorithmName="SHA-512" hashValue="6n8gq/wirRIsU2NRZApWr4zjix2NelDIJgTfzfCisBvTQS4E79RCDvFQ/Sgx9lcGHqjxtLhuUxEF14GANO1LjQ==" saltValue="SyAaMK3AkYfHOWnKr96kDw==" spinCount="100000" sheet="1" objects="1" scenarios="1"/>
  <mergeCells count="21">
    <mergeCell ref="C27:E27"/>
    <mergeCell ref="G84:H84"/>
    <mergeCell ref="C11:E11"/>
    <mergeCell ref="C20:E20"/>
    <mergeCell ref="C33:D33"/>
    <mergeCell ref="C34:D34"/>
    <mergeCell ref="C35:D35"/>
    <mergeCell ref="G81:I81"/>
    <mergeCell ref="C12:E12"/>
    <mergeCell ref="C16:E16"/>
    <mergeCell ref="C17:E17"/>
    <mergeCell ref="C18:E18"/>
    <mergeCell ref="C21:E21"/>
    <mergeCell ref="C25:E25"/>
    <mergeCell ref="C26:E26"/>
    <mergeCell ref="C13:E13"/>
    <mergeCell ref="C23:E23"/>
    <mergeCell ref="C24:E24"/>
    <mergeCell ref="C14:E14"/>
    <mergeCell ref="C15:E15"/>
    <mergeCell ref="C22:E22"/>
  </mergeCells>
  <phoneticPr fontId="2" type="noConversion"/>
  <conditionalFormatting sqref="C46:D64 F46:G64 C74:F80 C81:E81">
    <cfRule type="containsBlanks" dxfId="11" priority="4">
      <formula>LEN(TRIM(C46))=0</formula>
    </cfRule>
  </conditionalFormatting>
  <conditionalFormatting sqref="C11:E11 C12:C18 C21:C27">
    <cfRule type="containsBlanks" dxfId="10" priority="8">
      <formula>LEN(TRIM(C11))=0</formula>
    </cfRule>
  </conditionalFormatting>
  <conditionalFormatting sqref="C20:E20">
    <cfRule type="containsBlanks" dxfId="9" priority="7">
      <formula>LEN(TRIM(C20))=0</formula>
    </cfRule>
  </conditionalFormatting>
  <conditionalFormatting sqref="H46:H64">
    <cfRule type="containsBlanks" dxfId="8" priority="1">
      <formula>LEN(TRIM(H46))=0</formula>
    </cfRule>
  </conditionalFormatting>
  <dataValidations count="4">
    <dataValidation type="list" allowBlank="1" showInputMessage="1" showErrorMessage="1" sqref="C46:C66" xr:uid="{7FEFABF3-6EAA-48A4-9212-F14D444B2E14}">
      <formula1>$B$197:$B$202</formula1>
    </dataValidation>
    <dataValidation type="list" allowBlank="1" showInputMessage="1" showErrorMessage="1" sqref="C67:C68 C70" xr:uid="{92DAA8E2-45C8-416F-961A-8584155E55B0}">
      <formula1>$U$11:$U$18</formula1>
    </dataValidation>
    <dataValidation type="list" allowBlank="1" showInputMessage="1" showErrorMessage="1" sqref="C69" xr:uid="{811C0003-F444-4C4A-A5EA-525C8D0E9544}">
      <formula1>$U$10:$U$11</formula1>
    </dataValidation>
    <dataValidation type="list" allowBlank="1" showInputMessage="1" showErrorMessage="1" sqref="C20:E27" xr:uid="{D06FEE88-74D4-4DA7-8EF7-EF02FA65C7E2}">
      <formula1>"ja, nee, deels"</formula1>
    </dataValidation>
  </dataValidations>
  <pageMargins left="0.39370078740157483" right="0.39370078740157483" top="0.39370078740157483" bottom="0.39370078740157483" header="0.31496062992125984" footer="0.31496062992125984"/>
  <pageSetup paperSize="8" scale="90" fitToHeight="0" orientation="portrait" r:id="rId1"/>
  <drawing r:id="rId2"/>
  <legacyDrawing r:id="rId3"/>
  <tableParts count="2"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125c2f4-5c2b-4976-8e77-7d6d9e3af7a8" xsi:nil="true"/>
    <lcf76f155ced4ddcb4097134ff3c332f xmlns="fc47d874-4437-4b78-af0e-f7bdc69e6446">
      <Terms xmlns="http://schemas.microsoft.com/office/infopath/2007/PartnerControls"/>
    </lcf76f155ced4ddcb4097134ff3c332f>
    <SharedWithUsers xmlns="a125c2f4-5c2b-4976-8e77-7d6d9e3af7a8">
      <UserInfo>
        <DisplayName/>
        <AccountId xsi:nil="true"/>
        <AccountType/>
      </UserInfo>
    </SharedWithUsers>
    <MediaLengthInSeconds xmlns="fc47d874-4437-4b78-af0e-f7bdc69e644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0CE7D1BB3AA41B2142C241C7ED7DF" ma:contentTypeVersion="17" ma:contentTypeDescription="Een nieuw document maken." ma:contentTypeScope="" ma:versionID="3e7b7fac30c9d052ed1fad641ee24ef5">
  <xsd:schema xmlns:xsd="http://www.w3.org/2001/XMLSchema" xmlns:xs="http://www.w3.org/2001/XMLSchema" xmlns:p="http://schemas.microsoft.com/office/2006/metadata/properties" xmlns:ns2="fc47d874-4437-4b78-af0e-f7bdc69e6446" xmlns:ns3="a125c2f4-5c2b-4976-8e77-7d6d9e3af7a8" targetNamespace="http://schemas.microsoft.com/office/2006/metadata/properties" ma:root="true" ma:fieldsID="ad7b86520a8a59e8ffb12963193414ab" ns2:_="" ns3:_="">
    <xsd:import namespace="fc47d874-4437-4b78-af0e-f7bdc69e6446"/>
    <xsd:import namespace="a125c2f4-5c2b-4976-8e77-7d6d9e3af7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7d874-4437-4b78-af0e-f7bdc69e64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93e38ac6-de63-48b3-a69c-a3bc8a6cbf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25c2f4-5c2b-4976-8e77-7d6d9e3af7a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0023ce3-2356-430f-817a-e4015650ae81}" ma:internalName="TaxCatchAll" ma:showField="CatchAllData" ma:web="a125c2f4-5c2b-4976-8e77-7d6d9e3af7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80E5DD-6440-45C8-9699-6C9332AA6364}">
  <ds:schemaRefs>
    <ds:schemaRef ds:uri="fc47d874-4437-4b78-af0e-f7bdc69e6446"/>
    <ds:schemaRef ds:uri="http://schemas.microsoft.com/office/2006/documentManagement/types"/>
    <ds:schemaRef ds:uri="http://purl.org/dc/dcmitype/"/>
    <ds:schemaRef ds:uri="a125c2f4-5c2b-4976-8e77-7d6d9e3af7a8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B07FF2B-BA3E-4025-8567-AD3FD38DB6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E9F5F8-7684-4D56-8A10-89007A8C4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47d874-4437-4b78-af0e-f7bdc69e6446"/>
    <ds:schemaRef ds:uri="a125c2f4-5c2b-4976-8e77-7d6d9e3af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Lokale Omroepen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Nina Onland</dc:creator>
  <cp:keywords/>
  <dc:description/>
  <cp:lastModifiedBy>Carmen Aubel</cp:lastModifiedBy>
  <cp:revision/>
  <cp:lastPrinted>2025-05-28T12:28:08Z</cp:lastPrinted>
  <dcterms:created xsi:type="dcterms:W3CDTF">2020-09-01T08:45:50Z</dcterms:created>
  <dcterms:modified xsi:type="dcterms:W3CDTF">2025-06-23T13:19:52Z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0x0101000FE0CE7D1BB3AA41B2142C241C7ED7DF</vt:lpwstr>
  </property>
  <property fmtid="{D5CDD505-2E9C-101B-9397-08002B2CF9AE}" pid="3" name="Order">
    <vt:r8>7705800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